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2"/>
  </bookViews>
  <sheets>
    <sheet name="график очного отделения" sheetId="1" r:id="rId1"/>
    <sheet name="загрузка мастеров" sheetId="2" r:id="rId2"/>
    <sheet name="график заочного отделения" sheetId="3" r:id="rId3"/>
  </sheets>
  <calcPr calcId="162913" refMode="R1C1"/>
</workbook>
</file>

<file path=xl/calcChain.xml><?xml version="1.0" encoding="utf-8"?>
<calcChain xmlns="http://schemas.openxmlformats.org/spreadsheetml/2006/main">
  <c r="DY35" i="2" l="1"/>
  <c r="DX35" i="2"/>
  <c r="CK9" i="2"/>
  <c r="DW35" i="2"/>
  <c r="CO10" i="2"/>
  <c r="CO9" i="2"/>
  <c r="CO8" i="2"/>
  <c r="DZ37" i="2"/>
  <c r="DY37" i="2"/>
  <c r="DX38" i="2"/>
  <c r="DY38" i="2"/>
  <c r="CK10" i="2"/>
  <c r="DW38" i="2" l="1"/>
  <c r="DW39" i="2"/>
  <c r="DX39" i="2" s="1"/>
  <c r="DW37" i="2"/>
  <c r="DX37" i="2" s="1"/>
  <c r="CN10" i="2"/>
  <c r="CN9" i="2"/>
  <c r="CM10" i="2"/>
  <c r="CM9" i="2"/>
  <c r="CN8" i="2" l="1"/>
  <c r="CM8" i="2"/>
  <c r="CL8" i="2"/>
  <c r="CK8" i="2"/>
  <c r="CI6" i="2"/>
  <c r="CJ6" i="2" s="1"/>
  <c r="CZ56" i="2" l="1"/>
  <c r="DA56" i="2" s="1"/>
  <c r="DB56" i="2" s="1"/>
  <c r="DC56" i="2" s="1"/>
  <c r="DD56" i="2" s="1"/>
  <c r="DE56" i="2" s="1"/>
  <c r="DF56" i="2" s="1"/>
  <c r="DG56" i="2" s="1"/>
  <c r="DH56" i="2" s="1"/>
  <c r="DI56" i="2" s="1"/>
  <c r="DJ56" i="2" s="1"/>
  <c r="DK56" i="2" s="1"/>
  <c r="DL56" i="2" s="1"/>
  <c r="CE56" i="2" l="1"/>
  <c r="CF56" i="2" s="1"/>
  <c r="CG56" i="2" s="1"/>
  <c r="CH56" i="2" s="1"/>
  <c r="CI56" i="2" s="1"/>
  <c r="CJ56" i="2" s="1"/>
  <c r="CK56" i="2" s="1"/>
  <c r="CL56" i="2" s="1"/>
  <c r="CM56" i="2" s="1"/>
  <c r="CN56" i="2" s="1"/>
  <c r="CO56" i="2" s="1"/>
  <c r="CP56" i="2" s="1"/>
  <c r="CQ56" i="2" s="1"/>
  <c r="CR56" i="2" s="1"/>
  <c r="CS56" i="2" s="1"/>
  <c r="CT56" i="2" s="1"/>
  <c r="CU56" i="2" s="1"/>
  <c r="CV56" i="2" s="1"/>
  <c r="CW56" i="2" s="1"/>
  <c r="CX56" i="2" s="1"/>
  <c r="BJ56" i="2"/>
  <c r="BK56" i="2" s="1"/>
  <c r="BL56" i="2" s="1"/>
  <c r="BM56" i="2" s="1"/>
  <c r="BN56" i="2" s="1"/>
  <c r="BO56" i="2" s="1"/>
  <c r="BP56" i="2" s="1"/>
  <c r="BQ56" i="2" s="1"/>
  <c r="BR56" i="2" s="1"/>
  <c r="BS56" i="2" s="1"/>
  <c r="BT56" i="2" s="1"/>
  <c r="BU56" i="2" s="1"/>
  <c r="BV56" i="2" s="1"/>
  <c r="BW56" i="2" s="1"/>
  <c r="BX56" i="2" s="1"/>
  <c r="BY56" i="2" s="1"/>
  <c r="BZ56" i="2" s="1"/>
  <c r="CA56" i="2" s="1"/>
  <c r="CB56" i="2" s="1"/>
  <c r="CC56" i="2" s="1"/>
  <c r="BI56" i="2"/>
  <c r="AL56" i="2"/>
  <c r="AM56" i="2" s="1"/>
  <c r="AN56" i="2" s="1"/>
  <c r="AO56" i="2" s="1"/>
  <c r="AP56" i="2" s="1"/>
  <c r="AQ56" i="2" s="1"/>
  <c r="AR56" i="2" s="1"/>
  <c r="AS56" i="2" s="1"/>
  <c r="AT56" i="2" s="1"/>
  <c r="AU56" i="2" s="1"/>
  <c r="AV56" i="2" s="1"/>
  <c r="AW56" i="2" s="1"/>
  <c r="AX56" i="2" s="1"/>
  <c r="AY56" i="2" s="1"/>
  <c r="AZ56" i="2" s="1"/>
  <c r="BA56" i="2" s="1"/>
  <c r="BB56" i="2" s="1"/>
  <c r="BC56" i="2" s="1"/>
  <c r="BD56" i="2" s="1"/>
  <c r="BE56" i="2" s="1"/>
  <c r="BF56" i="2" s="1"/>
  <c r="BG56" i="2" s="1"/>
  <c r="R56" i="2"/>
  <c r="S56" i="2" s="1"/>
  <c r="T56" i="2" s="1"/>
  <c r="U56" i="2" s="1"/>
  <c r="V56" i="2" s="1"/>
  <c r="W56" i="2" s="1"/>
  <c r="X56" i="2" s="1"/>
  <c r="Y56" i="2" s="1"/>
  <c r="Z56" i="2" s="1"/>
  <c r="AA56" i="2" s="1"/>
  <c r="AB56" i="2" s="1"/>
  <c r="AC56" i="2" s="1"/>
  <c r="AD56" i="2" s="1"/>
  <c r="AE56" i="2" s="1"/>
  <c r="AF56" i="2" s="1"/>
  <c r="AG56" i="2" s="1"/>
  <c r="AH56" i="2" s="1"/>
  <c r="AI56" i="2" s="1"/>
  <c r="AJ56" i="2" s="1"/>
  <c r="C56" i="2"/>
  <c r="D56" i="2" s="1"/>
  <c r="E56" i="2" s="1"/>
  <c r="F56" i="2" s="1"/>
  <c r="G56" i="2" s="1"/>
  <c r="H56" i="2" s="1"/>
  <c r="I56" i="2" s="1"/>
  <c r="J56" i="2" s="1"/>
  <c r="K56" i="2" s="1"/>
  <c r="L56" i="2" s="1"/>
  <c r="M56" i="2" s="1"/>
  <c r="N56" i="2" s="1"/>
  <c r="O56" i="2" s="1"/>
  <c r="P56" i="2" s="1"/>
  <c r="BQ29" i="2"/>
  <c r="BR29" i="2" s="1"/>
  <c r="BS29" i="2" s="1"/>
  <c r="BT29" i="2" s="1"/>
  <c r="BU29" i="2" s="1"/>
  <c r="BV29" i="2" s="1"/>
  <c r="BW29" i="2" s="1"/>
  <c r="BX29" i="2" s="1"/>
  <c r="BY29" i="2" s="1"/>
  <c r="BZ29" i="2" s="1"/>
  <c r="CA29" i="2" s="1"/>
  <c r="CB29" i="2" s="1"/>
  <c r="CC29" i="2" s="1"/>
  <c r="CD29" i="2" s="1"/>
  <c r="CE29" i="2" s="1"/>
  <c r="CF29" i="2" s="1"/>
  <c r="CG29" i="2" s="1"/>
  <c r="CH29" i="2" s="1"/>
  <c r="AV29" i="2"/>
  <c r="AW29" i="2" s="1"/>
  <c r="AX29" i="2" s="1"/>
  <c r="AY29" i="2" s="1"/>
  <c r="AZ29" i="2" s="1"/>
  <c r="BA29" i="2" s="1"/>
  <c r="BB29" i="2" s="1"/>
  <c r="BC29" i="2" s="1"/>
  <c r="BD29" i="2" s="1"/>
  <c r="BE29" i="2" s="1"/>
  <c r="BF29" i="2" s="1"/>
  <c r="BG29" i="2" s="1"/>
  <c r="BH29" i="2" s="1"/>
  <c r="BI29" i="2" s="1"/>
  <c r="BJ29" i="2" s="1"/>
  <c r="BK29" i="2" s="1"/>
  <c r="BL29" i="2" s="1"/>
  <c r="BM29" i="2" s="1"/>
  <c r="BN29" i="2" s="1"/>
  <c r="BO29" i="2" s="1"/>
  <c r="AP29" i="2"/>
  <c r="AQ29" i="2" s="1"/>
  <c r="AR29" i="2" s="1"/>
  <c r="AS29" i="2" s="1"/>
  <c r="AT29" i="2" s="1"/>
  <c r="Z29" i="2"/>
  <c r="AA29" i="2" s="1"/>
  <c r="AB29" i="2" s="1"/>
  <c r="AC29" i="2" s="1"/>
  <c r="AD29" i="2" s="1"/>
  <c r="AE29" i="2" s="1"/>
  <c r="AF29" i="2" s="1"/>
  <c r="AG29" i="2" s="1"/>
  <c r="AH29" i="2" s="1"/>
  <c r="AI29" i="2" s="1"/>
  <c r="AJ29" i="2" s="1"/>
  <c r="AK29" i="2" s="1"/>
  <c r="AL29" i="2" s="1"/>
  <c r="AM29" i="2" s="1"/>
  <c r="AN29" i="2" s="1"/>
  <c r="AO29" i="2" s="1"/>
  <c r="C29" i="2"/>
  <c r="D29" i="2" s="1"/>
  <c r="E29" i="2" s="1"/>
  <c r="F29" i="2" s="1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AH92" i="1" l="1"/>
  <c r="AI92" i="1" s="1"/>
  <c r="AH93" i="1"/>
  <c r="AI93" i="1" s="1"/>
  <c r="AH94" i="1"/>
  <c r="AI94" i="1" s="1"/>
  <c r="AH95" i="1"/>
  <c r="AI95" i="1" s="1"/>
  <c r="AJ95" i="1" s="1"/>
  <c r="AH96" i="1"/>
  <c r="AI96" i="1" s="1"/>
  <c r="AJ96" i="1" s="1"/>
  <c r="AH97" i="1"/>
  <c r="AH98" i="1"/>
  <c r="AI98" i="1" s="1"/>
  <c r="AJ98" i="1" s="1"/>
  <c r="AH99" i="1"/>
  <c r="AI99" i="1" s="1"/>
  <c r="AJ99" i="1" s="1"/>
  <c r="AH100" i="1"/>
  <c r="AI100" i="1" s="1"/>
  <c r="AH101" i="1"/>
  <c r="AI101" i="1" s="1"/>
  <c r="AJ101" i="1" s="1"/>
  <c r="AH102" i="1"/>
  <c r="AI102" i="1" s="1"/>
  <c r="AJ102" i="1" s="1"/>
  <c r="AH103" i="1"/>
  <c r="AI103" i="1" s="1"/>
  <c r="AH104" i="1"/>
  <c r="AI104" i="1" s="1"/>
  <c r="AJ104" i="1" s="1"/>
  <c r="AH105" i="1"/>
  <c r="AI105" i="1" s="1"/>
  <c r="AJ105" i="1" s="1"/>
  <c r="AH106" i="1"/>
  <c r="AI106" i="1" s="1"/>
  <c r="AH107" i="1"/>
  <c r="AI107" i="1" s="1"/>
  <c r="AJ107" i="1" s="1"/>
  <c r="AH108" i="1"/>
  <c r="AI108" i="1" s="1"/>
  <c r="AJ108" i="1" s="1"/>
  <c r="AH91" i="1"/>
  <c r="AJ92" i="1" l="1"/>
  <c r="AI91" i="1"/>
  <c r="AJ91" i="1" s="1"/>
  <c r="AJ100" i="1"/>
  <c r="AJ103" i="1"/>
  <c r="AI97" i="1"/>
  <c r="AJ97" i="1" s="1"/>
  <c r="AJ94" i="1"/>
  <c r="AJ106" i="1"/>
  <c r="AJ93" i="1"/>
  <c r="D44" i="3"/>
  <c r="E44" i="3" s="1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P43" i="3"/>
  <c r="Q37" i="3" s="1"/>
  <c r="Q38" i="3" s="1"/>
  <c r="Q39" i="3" s="1"/>
  <c r="Q40" i="3" s="1"/>
  <c r="Q41" i="3" s="1"/>
  <c r="Q42" i="3" s="1"/>
  <c r="Q43" i="3" s="1"/>
  <c r="R37" i="3" s="1"/>
  <c r="R38" i="3" s="1"/>
  <c r="R39" i="3" s="1"/>
  <c r="R40" i="3" s="1"/>
  <c r="R41" i="3" s="1"/>
  <c r="R42" i="3" s="1"/>
  <c r="R43" i="3" s="1"/>
  <c r="S37" i="3" s="1"/>
  <c r="S38" i="3" s="1"/>
  <c r="S39" i="3" s="1"/>
  <c r="S40" i="3" s="1"/>
  <c r="S41" i="3" s="1"/>
  <c r="S42" i="3" s="1"/>
  <c r="S43" i="3" s="1"/>
  <c r="T37" i="3" s="1"/>
  <c r="T38" i="3" s="1"/>
  <c r="T39" i="3" s="1"/>
  <c r="T40" i="3" s="1"/>
  <c r="T41" i="3" s="1"/>
  <c r="T42" i="3" s="1"/>
  <c r="T43" i="3" s="1"/>
  <c r="U37" i="3" s="1"/>
  <c r="Y41" i="3"/>
  <c r="Y42" i="3" s="1"/>
  <c r="Y43" i="3" s="1"/>
  <c r="Z37" i="3" s="1"/>
  <c r="Z38" i="3" s="1"/>
  <c r="Z39" i="3" s="1"/>
  <c r="Z40" i="3" s="1"/>
  <c r="Z41" i="3" s="1"/>
  <c r="Z42" i="3" s="1"/>
  <c r="Z43" i="3" s="1"/>
  <c r="AA37" i="3" s="1"/>
  <c r="AA38" i="3" s="1"/>
  <c r="AA39" i="3" s="1"/>
  <c r="AA40" i="3" s="1"/>
  <c r="AA41" i="3" s="1"/>
  <c r="AA42" i="3" s="1"/>
  <c r="AA43" i="3" s="1"/>
  <c r="AB37" i="3" s="1"/>
  <c r="AB38" i="3" s="1"/>
  <c r="AB39" i="3" s="1"/>
  <c r="AB40" i="3" s="1"/>
  <c r="AB41" i="3" s="1"/>
  <c r="AB42" i="3" s="1"/>
  <c r="AB43" i="3" s="1"/>
  <c r="AC37" i="3" s="1"/>
  <c r="AC38" i="3" s="1"/>
  <c r="AC39" i="3" s="1"/>
  <c r="AC40" i="3" s="1"/>
  <c r="AC41" i="3" s="1"/>
  <c r="AC42" i="3" s="1"/>
  <c r="L41" i="3"/>
  <c r="L42" i="3" s="1"/>
  <c r="L43" i="3" s="1"/>
  <c r="M37" i="3" s="1"/>
  <c r="M38" i="3" s="1"/>
  <c r="M39" i="3" s="1"/>
  <c r="M40" i="3" s="1"/>
  <c r="M41" i="3" s="1"/>
  <c r="M42" i="3" s="1"/>
  <c r="M43" i="3" s="1"/>
  <c r="N37" i="3" s="1"/>
  <c r="N38" i="3" s="1"/>
  <c r="N39" i="3" s="1"/>
  <c r="N40" i="3" s="1"/>
  <c r="N41" i="3" s="1"/>
  <c r="N42" i="3" s="1"/>
  <c r="N43" i="3" s="1"/>
  <c r="O37" i="3" s="1"/>
  <c r="O38" i="3" s="1"/>
  <c r="O39" i="3" s="1"/>
  <c r="O40" i="3" s="1"/>
  <c r="O41" i="3" s="1"/>
  <c r="O42" i="3" s="1"/>
  <c r="O43" i="3" s="1"/>
  <c r="P37" i="3" s="1"/>
  <c r="P38" i="3" s="1"/>
  <c r="P39" i="3" s="1"/>
  <c r="P40" i="3" s="1"/>
  <c r="P41" i="3" s="1"/>
  <c r="U39" i="3"/>
  <c r="U40" i="3" s="1"/>
  <c r="U41" i="3" s="1"/>
  <c r="U42" i="3" s="1"/>
  <c r="U43" i="3" s="1"/>
  <c r="V37" i="3" s="1"/>
  <c r="V38" i="3" s="1"/>
  <c r="V39" i="3" s="1"/>
  <c r="V40" i="3" s="1"/>
  <c r="V41" i="3" s="1"/>
  <c r="V42" i="3" s="1"/>
  <c r="V43" i="3" s="1"/>
  <c r="W37" i="3" s="1"/>
  <c r="W38" i="3" s="1"/>
  <c r="W39" i="3" s="1"/>
  <c r="W40" i="3" s="1"/>
  <c r="W41" i="3" s="1"/>
  <c r="W42" i="3" s="1"/>
  <c r="W43" i="3" s="1"/>
  <c r="X37" i="3" s="1"/>
  <c r="X38" i="3" s="1"/>
  <c r="X39" i="3" s="1"/>
  <c r="X40" i="3" s="1"/>
  <c r="X41" i="3" s="1"/>
  <c r="X42" i="3" s="1"/>
  <c r="X43" i="3" s="1"/>
  <c r="Y37" i="3" s="1"/>
  <c r="Y38" i="3" s="1"/>
  <c r="Y39" i="3" s="1"/>
  <c r="H38" i="3"/>
  <c r="H39" i="3" s="1"/>
  <c r="H40" i="3" s="1"/>
  <c r="H41" i="3" s="1"/>
  <c r="H42" i="3" s="1"/>
  <c r="H43" i="3" s="1"/>
  <c r="I37" i="3" s="1"/>
  <c r="I38" i="3" s="1"/>
  <c r="I39" i="3" s="1"/>
  <c r="I40" i="3" s="1"/>
  <c r="I41" i="3" s="1"/>
  <c r="I42" i="3" s="1"/>
  <c r="I43" i="3" s="1"/>
  <c r="J37" i="3" s="1"/>
  <c r="J38" i="3" s="1"/>
  <c r="J39" i="3" s="1"/>
  <c r="J40" i="3" s="1"/>
  <c r="J41" i="3" s="1"/>
  <c r="J42" i="3" s="1"/>
  <c r="J43" i="3" s="1"/>
  <c r="K37" i="3" s="1"/>
  <c r="K38" i="3" s="1"/>
  <c r="K39" i="3" s="1"/>
  <c r="K40" i="3" s="1"/>
  <c r="K41" i="3" s="1"/>
  <c r="K42" i="3" s="1"/>
  <c r="K43" i="3" s="1"/>
  <c r="L37" i="3" s="1"/>
  <c r="L38" i="3" s="1"/>
  <c r="L39" i="3" s="1"/>
  <c r="D38" i="3"/>
  <c r="D39" i="3" s="1"/>
  <c r="D40" i="3" s="1"/>
  <c r="D41" i="3" s="1"/>
  <c r="D42" i="3" s="1"/>
  <c r="D43" i="3" s="1"/>
  <c r="E37" i="3" s="1"/>
  <c r="E38" i="3" s="1"/>
  <c r="E39" i="3" s="1"/>
  <c r="E40" i="3" s="1"/>
  <c r="E41" i="3" s="1"/>
  <c r="E42" i="3" s="1"/>
  <c r="E43" i="3" s="1"/>
  <c r="F37" i="3" s="1"/>
  <c r="F38" i="3" s="1"/>
  <c r="F39" i="3" s="1"/>
  <c r="F40" i="3" s="1"/>
  <c r="F41" i="3" s="1"/>
  <c r="F42" i="3" s="1"/>
  <c r="F43" i="3" s="1"/>
  <c r="G37" i="3" s="1"/>
  <c r="G38" i="3" s="1"/>
  <c r="G39" i="3" s="1"/>
  <c r="G40" i="3" s="1"/>
  <c r="G41" i="3" s="1"/>
  <c r="AD37" i="3"/>
  <c r="AD38" i="3" s="1"/>
  <c r="AD39" i="3" s="1"/>
  <c r="AD40" i="3" s="1"/>
  <c r="AD41" i="3" s="1"/>
  <c r="AD42" i="3" s="1"/>
  <c r="AD43" i="3" s="1"/>
  <c r="AE37" i="3" s="1"/>
  <c r="AE38" i="3" s="1"/>
  <c r="AE39" i="3" s="1"/>
  <c r="AE40" i="3" s="1"/>
  <c r="AE41" i="3" s="1"/>
  <c r="AE42" i="3" s="1"/>
  <c r="AE43" i="3" s="1"/>
  <c r="AF37" i="3" s="1"/>
  <c r="AF38" i="3" s="1"/>
  <c r="AF39" i="3" s="1"/>
  <c r="AF40" i="3" s="1"/>
  <c r="AF41" i="3" s="1"/>
  <c r="AF42" i="3" s="1"/>
  <c r="AF43" i="3" s="1"/>
  <c r="AG37" i="3" s="1"/>
  <c r="AG38" i="3" s="1"/>
  <c r="AG39" i="3" s="1"/>
  <c r="AG40" i="3" s="1"/>
  <c r="AG41" i="3" s="1"/>
  <c r="AG42" i="3" s="1"/>
  <c r="AG43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4" i="3"/>
  <c r="U15" i="3" s="1"/>
  <c r="H13" i="3"/>
  <c r="H14" i="3" s="1"/>
  <c r="H15" i="3" s="1"/>
  <c r="I9" i="3" s="1"/>
  <c r="I10" i="3" s="1"/>
  <c r="I11" i="3" s="1"/>
  <c r="I12" i="3" s="1"/>
  <c r="I13" i="3" s="1"/>
  <c r="I14" i="3" s="1"/>
  <c r="I15" i="3" s="1"/>
  <c r="J9" i="3" s="1"/>
  <c r="J10" i="3" s="1"/>
  <c r="J11" i="3" s="1"/>
  <c r="J12" i="3" s="1"/>
  <c r="J13" i="3" s="1"/>
  <c r="J14" i="3" s="1"/>
  <c r="J15" i="3" s="1"/>
  <c r="K9" i="3" s="1"/>
  <c r="K10" i="3" s="1"/>
  <c r="K11" i="3" s="1"/>
  <c r="K12" i="3" s="1"/>
  <c r="K13" i="3" s="1"/>
  <c r="K14" i="3" s="1"/>
  <c r="K15" i="3" s="1"/>
  <c r="L9" i="3" s="1"/>
  <c r="L10" i="3" s="1"/>
  <c r="L11" i="3" s="1"/>
  <c r="L12" i="3" s="1"/>
  <c r="L13" i="3" s="1"/>
  <c r="D13" i="3"/>
  <c r="D14" i="3" s="1"/>
  <c r="D15" i="3" s="1"/>
  <c r="E9" i="3" s="1"/>
  <c r="E10" i="3" s="1"/>
  <c r="E11" i="3" s="1"/>
  <c r="E12" i="3" s="1"/>
  <c r="E13" i="3" s="1"/>
  <c r="E14" i="3" s="1"/>
  <c r="E15" i="3" s="1"/>
  <c r="F9" i="3" s="1"/>
  <c r="F10" i="3" s="1"/>
  <c r="F11" i="3" s="1"/>
  <c r="F12" i="3" s="1"/>
  <c r="F13" i="3" s="1"/>
  <c r="F14" i="3" s="1"/>
  <c r="F15" i="3" s="1"/>
  <c r="G9" i="3" s="1"/>
  <c r="G10" i="3" s="1"/>
  <c r="G11" i="3" s="1"/>
  <c r="G12" i="3" s="1"/>
  <c r="G13" i="3" s="1"/>
  <c r="G14" i="3" s="1"/>
  <c r="G15" i="3" s="1"/>
  <c r="H9" i="3" s="1"/>
  <c r="Q11" i="3"/>
  <c r="Q12" i="3" s="1"/>
  <c r="Q13" i="3" s="1"/>
  <c r="Q14" i="3" s="1"/>
  <c r="Q15" i="3" s="1"/>
  <c r="R9" i="3" s="1"/>
  <c r="R10" i="3" s="1"/>
  <c r="R11" i="3" s="1"/>
  <c r="R12" i="3" s="1"/>
  <c r="R13" i="3" s="1"/>
  <c r="R14" i="3" s="1"/>
  <c r="R15" i="3" s="1"/>
  <c r="S9" i="3" s="1"/>
  <c r="S10" i="3" s="1"/>
  <c r="S11" i="3" s="1"/>
  <c r="S12" i="3" s="1"/>
  <c r="S13" i="3" s="1"/>
  <c r="S14" i="3" s="1"/>
  <c r="S15" i="3" s="1"/>
  <c r="T9" i="3" s="1"/>
  <c r="T10" i="3" s="1"/>
  <c r="T11" i="3" s="1"/>
  <c r="T12" i="3" s="1"/>
  <c r="T13" i="3" s="1"/>
  <c r="T14" i="3" s="1"/>
  <c r="T15" i="3" s="1"/>
  <c r="U9" i="3" s="1"/>
  <c r="U10" i="3" s="1"/>
  <c r="U11" i="3" s="1"/>
  <c r="U12" i="3" s="1"/>
  <c r="W10" i="3"/>
  <c r="W11" i="3" s="1"/>
  <c r="W12" i="3" s="1"/>
  <c r="W13" i="3" s="1"/>
  <c r="W14" i="3" s="1"/>
  <c r="W15" i="3" s="1"/>
  <c r="X9" i="3" s="1"/>
  <c r="X10" i="3" s="1"/>
  <c r="X11" i="3" s="1"/>
  <c r="X12" i="3" s="1"/>
  <c r="X13" i="3" s="1"/>
  <c r="X14" i="3" s="1"/>
  <c r="X15" i="3" s="1"/>
  <c r="Y9" i="3" s="1"/>
  <c r="Y10" i="3" s="1"/>
  <c r="Y11" i="3" s="1"/>
  <c r="Y12" i="3" s="1"/>
  <c r="Y13" i="3" s="1"/>
  <c r="V10" i="3"/>
  <c r="V11" i="3" s="1"/>
  <c r="V12" i="3" s="1"/>
  <c r="V13" i="3" s="1"/>
  <c r="V14" i="3" s="1"/>
  <c r="V15" i="3" s="1"/>
  <c r="M9" i="3"/>
  <c r="M10" i="3" s="1"/>
  <c r="M11" i="3" s="1"/>
  <c r="M12" i="3" s="1"/>
  <c r="M13" i="3" s="1"/>
  <c r="M14" i="3" s="1"/>
  <c r="M15" i="3" s="1"/>
  <c r="N9" i="3" s="1"/>
  <c r="N10" i="3" s="1"/>
  <c r="N11" i="3" s="1"/>
  <c r="N12" i="3" s="1"/>
  <c r="N13" i="3" s="1"/>
  <c r="N14" i="3" s="1"/>
  <c r="N15" i="3" s="1"/>
  <c r="O9" i="3" s="1"/>
  <c r="O10" i="3" s="1"/>
  <c r="O11" i="3" s="1"/>
  <c r="O12" i="3" s="1"/>
  <c r="O13" i="3" s="1"/>
  <c r="O14" i="3" s="1"/>
  <c r="O15" i="3" s="1"/>
  <c r="P9" i="3" s="1"/>
  <c r="P10" i="3" s="1"/>
  <c r="P11" i="3" s="1"/>
  <c r="P12" i="3" s="1"/>
  <c r="P13" i="3" s="1"/>
  <c r="P14" i="3" s="1"/>
  <c r="CZ33" i="2" l="1"/>
  <c r="DA33" i="2" s="1"/>
  <c r="DB33" i="2" s="1"/>
  <c r="DC33" i="2" s="1"/>
  <c r="DD33" i="2" s="1"/>
  <c r="DE33" i="2" s="1"/>
  <c r="DF33" i="2" s="1"/>
  <c r="DG33" i="2" s="1"/>
  <c r="DH33" i="2" s="1"/>
  <c r="DI33" i="2" s="1"/>
  <c r="DJ33" i="2" s="1"/>
  <c r="DK33" i="2" s="1"/>
  <c r="DL33" i="2" s="1"/>
  <c r="CE33" i="2"/>
  <c r="CF33" i="2" s="1"/>
  <c r="CG33" i="2" s="1"/>
  <c r="CH33" i="2" s="1"/>
  <c r="CI33" i="2" s="1"/>
  <c r="CJ33" i="2" s="1"/>
  <c r="CK33" i="2" s="1"/>
  <c r="CL33" i="2" s="1"/>
  <c r="CM33" i="2" s="1"/>
  <c r="CN33" i="2" s="1"/>
  <c r="CO33" i="2" s="1"/>
  <c r="CP33" i="2" s="1"/>
  <c r="CQ33" i="2" s="1"/>
  <c r="CR33" i="2" s="1"/>
  <c r="CS33" i="2" s="1"/>
  <c r="CT33" i="2" s="1"/>
  <c r="CU33" i="2" s="1"/>
  <c r="CV33" i="2" s="1"/>
  <c r="CW33" i="2" s="1"/>
  <c r="CX33" i="2" s="1"/>
  <c r="BI33" i="2"/>
  <c r="BJ33" i="2" s="1"/>
  <c r="BK33" i="2" s="1"/>
  <c r="BL33" i="2" s="1"/>
  <c r="BM33" i="2" s="1"/>
  <c r="BN33" i="2" s="1"/>
  <c r="BO33" i="2" s="1"/>
  <c r="BP33" i="2" s="1"/>
  <c r="BQ33" i="2" s="1"/>
  <c r="BR33" i="2" s="1"/>
  <c r="BS33" i="2" s="1"/>
  <c r="BT33" i="2" s="1"/>
  <c r="BU33" i="2" s="1"/>
  <c r="BV33" i="2" s="1"/>
  <c r="BW33" i="2" s="1"/>
  <c r="BX33" i="2" s="1"/>
  <c r="BY33" i="2" s="1"/>
  <c r="BZ33" i="2" s="1"/>
  <c r="CA33" i="2" s="1"/>
  <c r="CB33" i="2" s="1"/>
  <c r="CC33" i="2" s="1"/>
  <c r="AL33" i="2"/>
  <c r="AM33" i="2" s="1"/>
  <c r="AN33" i="2" s="1"/>
  <c r="AO33" i="2" s="1"/>
  <c r="AP33" i="2" s="1"/>
  <c r="AQ33" i="2" s="1"/>
  <c r="AR33" i="2" s="1"/>
  <c r="AS33" i="2" s="1"/>
  <c r="AT33" i="2" s="1"/>
  <c r="AU33" i="2" s="1"/>
  <c r="AV33" i="2" s="1"/>
  <c r="AW33" i="2" s="1"/>
  <c r="AX33" i="2" s="1"/>
  <c r="AY33" i="2" s="1"/>
  <c r="AZ33" i="2" s="1"/>
  <c r="BA33" i="2" s="1"/>
  <c r="BB33" i="2" s="1"/>
  <c r="BC33" i="2" s="1"/>
  <c r="BD33" i="2" s="1"/>
  <c r="BE33" i="2" s="1"/>
  <c r="BF33" i="2" s="1"/>
  <c r="BG33" i="2" s="1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D90" i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D83" i="1"/>
  <c r="AD84" i="1" s="1"/>
  <c r="AD85" i="1" s="1"/>
  <c r="AD86" i="1" s="1"/>
  <c r="AD87" i="1" s="1"/>
  <c r="AD88" i="1" s="1"/>
  <c r="AD89" i="1" s="1"/>
  <c r="AE83" i="1" s="1"/>
  <c r="AE84" i="1" s="1"/>
  <c r="AE85" i="1" s="1"/>
  <c r="AE86" i="1" s="1"/>
  <c r="AE87" i="1" s="1"/>
  <c r="AE88" i="1" s="1"/>
  <c r="AE89" i="1" s="1"/>
  <c r="AF83" i="1" s="1"/>
  <c r="AF84" i="1" s="1"/>
  <c r="AF85" i="1" s="1"/>
  <c r="AF86" i="1" s="1"/>
  <c r="AF87" i="1" s="1"/>
  <c r="AF88" i="1" s="1"/>
  <c r="AF89" i="1" s="1"/>
  <c r="AG83" i="1" s="1"/>
  <c r="AG84" i="1" s="1"/>
  <c r="AG85" i="1" s="1"/>
  <c r="AG86" i="1" s="1"/>
  <c r="AG87" i="1" s="1"/>
  <c r="AG88" i="1" s="1"/>
  <c r="AG89" i="1" s="1"/>
  <c r="Y87" i="1"/>
  <c r="Y88" i="1" s="1"/>
  <c r="Y89" i="1" s="1"/>
  <c r="Z83" i="1" s="1"/>
  <c r="Z84" i="1" s="1"/>
  <c r="Z85" i="1" s="1"/>
  <c r="Z86" i="1" s="1"/>
  <c r="Z87" i="1" s="1"/>
  <c r="Z88" i="1" s="1"/>
  <c r="Z89" i="1" s="1"/>
  <c r="AA83" i="1" s="1"/>
  <c r="AA84" i="1" s="1"/>
  <c r="AA85" i="1" s="1"/>
  <c r="AA86" i="1" s="1"/>
  <c r="AA87" i="1" s="1"/>
  <c r="AA88" i="1" s="1"/>
  <c r="AA89" i="1" s="1"/>
  <c r="AB83" i="1" s="1"/>
  <c r="AB84" i="1" s="1"/>
  <c r="AB85" i="1" s="1"/>
  <c r="AB86" i="1" s="1"/>
  <c r="AB87" i="1" s="1"/>
  <c r="AB88" i="1" s="1"/>
  <c r="AB89" i="1" s="1"/>
  <c r="AC83" i="1" s="1"/>
  <c r="AC84" i="1" s="1"/>
  <c r="AC85" i="1" s="1"/>
  <c r="AC86" i="1" s="1"/>
  <c r="AC87" i="1" s="1"/>
  <c r="AC88" i="1" s="1"/>
  <c r="U85" i="1"/>
  <c r="U86" i="1" s="1"/>
  <c r="U87" i="1" s="1"/>
  <c r="U88" i="1" s="1"/>
  <c r="U89" i="1" s="1"/>
  <c r="V83" i="1" s="1"/>
  <c r="V84" i="1" s="1"/>
  <c r="V85" i="1" s="1"/>
  <c r="V86" i="1" s="1"/>
  <c r="V87" i="1" s="1"/>
  <c r="V88" i="1" s="1"/>
  <c r="V89" i="1" s="1"/>
  <c r="W83" i="1" s="1"/>
  <c r="W84" i="1" s="1"/>
  <c r="W85" i="1" s="1"/>
  <c r="W86" i="1" s="1"/>
  <c r="W87" i="1" s="1"/>
  <c r="W88" i="1" s="1"/>
  <c r="W89" i="1" s="1"/>
  <c r="X83" i="1" s="1"/>
  <c r="X84" i="1" s="1"/>
  <c r="X85" i="1" s="1"/>
  <c r="X86" i="1" s="1"/>
  <c r="X87" i="1" s="1"/>
  <c r="X88" i="1" s="1"/>
  <c r="X89" i="1" s="1"/>
  <c r="Y83" i="1" s="1"/>
  <c r="Y84" i="1" s="1"/>
  <c r="Y85" i="1" s="1"/>
  <c r="P89" i="1"/>
  <c r="Q83" i="1" s="1"/>
  <c r="Q84" i="1" s="1"/>
  <c r="Q85" i="1" s="1"/>
  <c r="Q86" i="1" s="1"/>
  <c r="Q87" i="1" s="1"/>
  <c r="Q88" i="1" s="1"/>
  <c r="Q89" i="1" s="1"/>
  <c r="R83" i="1" s="1"/>
  <c r="R84" i="1" s="1"/>
  <c r="R85" i="1" s="1"/>
  <c r="R86" i="1" s="1"/>
  <c r="R87" i="1" s="1"/>
  <c r="R88" i="1" s="1"/>
  <c r="R89" i="1" s="1"/>
  <c r="S83" i="1" s="1"/>
  <c r="S84" i="1" s="1"/>
  <c r="S85" i="1" s="1"/>
  <c r="S86" i="1" s="1"/>
  <c r="S87" i="1" s="1"/>
  <c r="S88" i="1" s="1"/>
  <c r="S89" i="1" s="1"/>
  <c r="T83" i="1" s="1"/>
  <c r="T84" i="1" s="1"/>
  <c r="T85" i="1" s="1"/>
  <c r="T86" i="1" s="1"/>
  <c r="T87" i="1" s="1"/>
  <c r="T88" i="1" s="1"/>
  <c r="T89" i="1" s="1"/>
  <c r="L87" i="1"/>
  <c r="L88" i="1" s="1"/>
  <c r="L89" i="1" s="1"/>
  <c r="M83" i="1" s="1"/>
  <c r="M84" i="1" s="1"/>
  <c r="M85" i="1" s="1"/>
  <c r="M86" i="1" s="1"/>
  <c r="M87" i="1" s="1"/>
  <c r="M88" i="1" s="1"/>
  <c r="M89" i="1" s="1"/>
  <c r="N83" i="1" s="1"/>
  <c r="N84" i="1" s="1"/>
  <c r="N85" i="1" s="1"/>
  <c r="N86" i="1" s="1"/>
  <c r="N87" i="1" s="1"/>
  <c r="N88" i="1" s="1"/>
  <c r="N89" i="1" s="1"/>
  <c r="O83" i="1" s="1"/>
  <c r="O84" i="1" s="1"/>
  <c r="O85" i="1" s="1"/>
  <c r="O86" i="1" s="1"/>
  <c r="O87" i="1" s="1"/>
  <c r="O88" i="1" s="1"/>
  <c r="O89" i="1" s="1"/>
  <c r="P83" i="1" s="1"/>
  <c r="P84" i="1" s="1"/>
  <c r="P85" i="1" s="1"/>
  <c r="P86" i="1" s="1"/>
  <c r="P87" i="1" s="1"/>
  <c r="H84" i="1"/>
  <c r="H85" i="1" s="1"/>
  <c r="H86" i="1" s="1"/>
  <c r="H87" i="1" s="1"/>
  <c r="H88" i="1" s="1"/>
  <c r="H89" i="1" s="1"/>
  <c r="I83" i="1" s="1"/>
  <c r="I84" i="1" s="1"/>
  <c r="I85" i="1" s="1"/>
  <c r="I86" i="1" s="1"/>
  <c r="I87" i="1" s="1"/>
  <c r="I88" i="1" s="1"/>
  <c r="I89" i="1" s="1"/>
  <c r="J83" i="1" s="1"/>
  <c r="J84" i="1" s="1"/>
  <c r="J85" i="1" s="1"/>
  <c r="J86" i="1" s="1"/>
  <c r="J87" i="1" s="1"/>
  <c r="J88" i="1" s="1"/>
  <c r="J89" i="1" s="1"/>
  <c r="K83" i="1" s="1"/>
  <c r="K84" i="1" s="1"/>
  <c r="K85" i="1" s="1"/>
  <c r="K86" i="1" s="1"/>
  <c r="K87" i="1" s="1"/>
  <c r="K88" i="1" s="1"/>
  <c r="K89" i="1" s="1"/>
  <c r="L83" i="1" s="1"/>
  <c r="L84" i="1" s="1"/>
  <c r="L85" i="1" s="1"/>
  <c r="Z4" i="2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R33" i="2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AI33" i="2" s="1"/>
  <c r="AJ33" i="2" s="1"/>
  <c r="BQ4" i="2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CC4" i="2" s="1"/>
  <c r="CD4" i="2" s="1"/>
  <c r="CE4" i="2" s="1"/>
  <c r="CF4" i="2" s="1"/>
  <c r="CG4" i="2" s="1"/>
  <c r="CH4" i="2" s="1"/>
  <c r="AV4" i="2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4" i="1"/>
  <c r="U15" i="1" s="1"/>
  <c r="H13" i="1"/>
  <c r="H14" i="1" s="1"/>
  <c r="H15" i="1" s="1"/>
  <c r="I9" i="1" s="1"/>
  <c r="I10" i="1" s="1"/>
  <c r="I11" i="1" s="1"/>
  <c r="I12" i="1" s="1"/>
  <c r="I13" i="1" s="1"/>
  <c r="I14" i="1" s="1"/>
  <c r="I15" i="1" s="1"/>
  <c r="J9" i="1" s="1"/>
  <c r="J10" i="1" s="1"/>
  <c r="J11" i="1" s="1"/>
  <c r="J12" i="1" s="1"/>
  <c r="J13" i="1" s="1"/>
  <c r="J14" i="1" s="1"/>
  <c r="J15" i="1" s="1"/>
  <c r="K9" i="1" s="1"/>
  <c r="K10" i="1" s="1"/>
  <c r="K11" i="1" s="1"/>
  <c r="K12" i="1" s="1"/>
  <c r="K13" i="1" s="1"/>
  <c r="K14" i="1" s="1"/>
  <c r="K15" i="1" s="1"/>
  <c r="L9" i="1" s="1"/>
  <c r="L10" i="1" s="1"/>
  <c r="L11" i="1" s="1"/>
  <c r="L12" i="1" s="1"/>
  <c r="L13" i="1" s="1"/>
  <c r="D13" i="1"/>
  <c r="D14" i="1" s="1"/>
  <c r="D15" i="1" s="1"/>
  <c r="E9" i="1" s="1"/>
  <c r="E10" i="1" s="1"/>
  <c r="E11" i="1" s="1"/>
  <c r="E12" i="1" s="1"/>
  <c r="E13" i="1" s="1"/>
  <c r="E14" i="1" s="1"/>
  <c r="E15" i="1" s="1"/>
  <c r="F9" i="1" s="1"/>
  <c r="F10" i="1" s="1"/>
  <c r="F11" i="1" s="1"/>
  <c r="F12" i="1" s="1"/>
  <c r="F13" i="1" s="1"/>
  <c r="F14" i="1" s="1"/>
  <c r="F15" i="1" s="1"/>
  <c r="G9" i="1" s="1"/>
  <c r="G10" i="1" s="1"/>
  <c r="G11" i="1" s="1"/>
  <c r="G12" i="1" s="1"/>
  <c r="G13" i="1" s="1"/>
  <c r="G14" i="1" s="1"/>
  <c r="G15" i="1" s="1"/>
  <c r="H9" i="1" s="1"/>
  <c r="Q11" i="1"/>
  <c r="Q12" i="1" s="1"/>
  <c r="Q13" i="1" s="1"/>
  <c r="Q14" i="1" s="1"/>
  <c r="Q15" i="1" s="1"/>
  <c r="R9" i="1" s="1"/>
  <c r="R10" i="1" s="1"/>
  <c r="R11" i="1" s="1"/>
  <c r="R12" i="1" s="1"/>
  <c r="R13" i="1" s="1"/>
  <c r="R14" i="1" s="1"/>
  <c r="R15" i="1" s="1"/>
  <c r="S9" i="1" s="1"/>
  <c r="S10" i="1" s="1"/>
  <c r="S11" i="1" s="1"/>
  <c r="S12" i="1" s="1"/>
  <c r="S13" i="1" s="1"/>
  <c r="S14" i="1" s="1"/>
  <c r="S15" i="1" s="1"/>
  <c r="T9" i="1" s="1"/>
  <c r="T10" i="1" s="1"/>
  <c r="T11" i="1" s="1"/>
  <c r="T12" i="1" s="1"/>
  <c r="T13" i="1" s="1"/>
  <c r="T14" i="1" s="1"/>
  <c r="T15" i="1" s="1"/>
  <c r="U9" i="1" s="1"/>
  <c r="U10" i="1" s="1"/>
  <c r="U11" i="1" s="1"/>
  <c r="U12" i="1" s="1"/>
  <c r="D84" i="1"/>
  <c r="D85" i="1" s="1"/>
  <c r="D86" i="1" s="1"/>
  <c r="D87" i="1" s="1"/>
  <c r="D88" i="1" s="1"/>
  <c r="D89" i="1" s="1"/>
  <c r="E83" i="1" s="1"/>
  <c r="E84" i="1" s="1"/>
  <c r="E85" i="1" s="1"/>
  <c r="E86" i="1" s="1"/>
  <c r="E87" i="1" s="1"/>
  <c r="E88" i="1" s="1"/>
  <c r="E89" i="1" s="1"/>
  <c r="F83" i="1" s="1"/>
  <c r="F84" i="1" s="1"/>
  <c r="F85" i="1" s="1"/>
  <c r="F86" i="1" s="1"/>
  <c r="F87" i="1" s="1"/>
  <c r="F88" i="1" s="1"/>
  <c r="F89" i="1" s="1"/>
  <c r="G83" i="1" s="1"/>
  <c r="G84" i="1" s="1"/>
  <c r="G85" i="1" s="1"/>
  <c r="G86" i="1" s="1"/>
  <c r="G87" i="1" s="1"/>
  <c r="W10" i="1"/>
  <c r="W11" i="1" s="1"/>
  <c r="W12" i="1" s="1"/>
  <c r="W13" i="1" s="1"/>
  <c r="W14" i="1" s="1"/>
  <c r="W15" i="1" s="1"/>
  <c r="X9" i="1" s="1"/>
  <c r="X10" i="1" s="1"/>
  <c r="X11" i="1" s="1"/>
  <c r="X12" i="1" s="1"/>
  <c r="X13" i="1" s="1"/>
  <c r="X14" i="1" s="1"/>
  <c r="X15" i="1" s="1"/>
  <c r="Y9" i="1" s="1"/>
  <c r="Y10" i="1" s="1"/>
  <c r="Y11" i="1" s="1"/>
  <c r="Y12" i="1" s="1"/>
  <c r="Y13" i="1" s="1"/>
  <c r="V10" i="1"/>
  <c r="V11" i="1" s="1"/>
  <c r="V12" i="1" s="1"/>
  <c r="V13" i="1" s="1"/>
  <c r="V14" i="1" s="1"/>
  <c r="V15" i="1" s="1"/>
  <c r="U83" i="1"/>
  <c r="M9" i="1"/>
  <c r="M10" i="1" s="1"/>
  <c r="M11" i="1" s="1"/>
  <c r="M12" i="1" s="1"/>
  <c r="M13" i="1" s="1"/>
  <c r="M14" i="1" s="1"/>
  <c r="M15" i="1" s="1"/>
  <c r="N9" i="1" s="1"/>
  <c r="N10" i="1" s="1"/>
  <c r="N11" i="1" s="1"/>
  <c r="N12" i="1" s="1"/>
  <c r="N13" i="1" s="1"/>
  <c r="N14" i="1" s="1"/>
  <c r="N15" i="1" s="1"/>
  <c r="O9" i="1" s="1"/>
  <c r="O10" i="1" s="1"/>
  <c r="O11" i="1" s="1"/>
  <c r="O12" i="1" s="1"/>
  <c r="O13" i="1" s="1"/>
  <c r="O14" i="1" s="1"/>
  <c r="O15" i="1" s="1"/>
  <c r="P9" i="1" s="1"/>
  <c r="P10" i="1" s="1"/>
  <c r="P11" i="1" s="1"/>
  <c r="P12" i="1" s="1"/>
  <c r="P13" i="1" s="1"/>
  <c r="P14" i="1" s="1"/>
</calcChain>
</file>

<file path=xl/sharedStrings.xml><?xml version="1.0" encoding="utf-8"?>
<sst xmlns="http://schemas.openxmlformats.org/spreadsheetml/2006/main" count="4822" uniqueCount="260">
  <si>
    <t>Утверждаю</t>
  </si>
  <si>
    <t>Директор ГАПОУ МО «МИК»</t>
  </si>
  <si>
    <t>______________ Шатило Г.С.</t>
  </si>
  <si>
    <t xml:space="preserve">КАЛЕНДАРНЫЙ ГРАФИК ОБРАЗОВАТЕЛЬНОГО ПРОЦЕССА ГАПОУ МО «МУРМАНСКИЙ ИНДУСТРИАЛЬНЫЙ КОЛЛЕДЖ»  </t>
  </si>
  <si>
    <t>15.01.05 Сварщик (ручной и частично механизированной сварки (наплавки)</t>
  </si>
  <si>
    <t>15.01.32 Оператор станков с программным управлением</t>
  </si>
  <si>
    <t>16.1</t>
  </si>
  <si>
    <t>15.01.34 Фрезеровщик на станках с ЧПУ</t>
  </si>
  <si>
    <t>16.2</t>
  </si>
  <si>
    <t>21.01.07 Бурильщик морского бурения скважин</t>
  </si>
  <si>
    <t>26.01.01 Судостроитель-судоремонтник металлических судов</t>
  </si>
  <si>
    <t>26.01.05 Электрорадиомонтажник судовой</t>
  </si>
  <si>
    <t>38.01.03 Контролер банка</t>
  </si>
  <si>
    <t>43.01.09 Повар, кондитер</t>
  </si>
  <si>
    <t>13.02.11 Техническая эксплуатация и обслуживание электрического и электромеханического оборудования (по отраслям)</t>
  </si>
  <si>
    <t>406.1</t>
  </si>
  <si>
    <t>406.2</t>
  </si>
  <si>
    <t>15.02.08 Технология машиностроения</t>
  </si>
  <si>
    <t>15.02.15 Технология металлообрабатывающего производства</t>
  </si>
  <si>
    <t>22.02.06 Сварочное производство</t>
  </si>
  <si>
    <t>401.1</t>
  </si>
  <si>
    <t>401.2</t>
  </si>
  <si>
    <t>23.02.03 Техническое обслуживание и ремонт автомобильного транспорта</t>
  </si>
  <si>
    <t>23.02.07 Техническое обслуживание и ремонт двигателей систем и агрегатов автомобилей</t>
  </si>
  <si>
    <t>26.02.02 Судостроение</t>
  </si>
  <si>
    <t>43.02.15 Поварское и кондитерское дело</t>
  </si>
  <si>
    <t>16675 Повар</t>
  </si>
  <si>
    <t>17353 Продавец продовольственных товаров</t>
  </si>
  <si>
    <t>19</t>
  </si>
  <si>
    <t>«01» сентября 2020г.</t>
  </si>
  <si>
    <t>на 1 семестр 2020/2021 учебный год</t>
  </si>
  <si>
    <t>№ группы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</si>
  <si>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</si>
  <si>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</si>
  <si>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</si>
  <si>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</si>
  <si>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</si>
  <si>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</si>
  <si>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</si>
  <si>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</si>
  <si>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</si>
  <si>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</si>
  <si>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</si>
  <si>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Пн.</t>
  </si>
  <si>
    <t>Вт</t>
  </si>
  <si>
    <t>Ср</t>
  </si>
  <si>
    <t>Чт</t>
  </si>
  <si>
    <t>Пт</t>
  </si>
  <si>
    <t>Сб</t>
  </si>
  <si>
    <t>Вс</t>
  </si>
  <si>
    <t>Профессия/ специальность</t>
  </si>
  <si>
    <t>на 2 семестр 2020/2021 учебный год</t>
  </si>
  <si>
    <t>Недели</t>
  </si>
  <si>
    <t>ИЮЛЬ</t>
  </si>
  <si>
    <t>26.1</t>
  </si>
  <si>
    <t>26.2</t>
  </si>
  <si>
    <t>21.1</t>
  </si>
  <si>
    <t>21.2</t>
  </si>
  <si>
    <t>18</t>
  </si>
  <si>
    <t>№группы</t>
  </si>
  <si>
    <t>31.1</t>
  </si>
  <si>
    <t>31.2</t>
  </si>
  <si>
    <t>36.1</t>
  </si>
  <si>
    <t>36.2</t>
  </si>
  <si>
    <t>101.1</t>
  </si>
  <si>
    <t>101.2</t>
  </si>
  <si>
    <t>103</t>
  </si>
  <si>
    <t>УП (6)</t>
  </si>
  <si>
    <t xml:space="preserve">Загрузка мастеров п/о </t>
  </si>
  <si>
    <t xml:space="preserve">            на 1 семестр 2019/2020 учебный год</t>
  </si>
  <si>
    <t>Мастера/группы</t>
  </si>
  <si>
    <t>сентябрь</t>
  </si>
  <si>
    <t>октябрь</t>
  </si>
  <si>
    <t>ноябрь</t>
  </si>
  <si>
    <t>декабрь</t>
  </si>
  <si>
    <t>пн</t>
  </si>
  <si>
    <t>вт</t>
  </si>
  <si>
    <t>ср</t>
  </si>
  <si>
    <t>чт</t>
  </si>
  <si>
    <t>пт</t>
  </si>
  <si>
    <t>Медведева Н.А.</t>
  </si>
  <si>
    <t>20</t>
  </si>
  <si>
    <t>Шмелев Р.И.</t>
  </si>
  <si>
    <t>Луконин А.А.</t>
  </si>
  <si>
    <t>305</t>
  </si>
  <si>
    <t>10</t>
  </si>
  <si>
    <t>35</t>
  </si>
  <si>
    <t>Савин Н.Ю.</t>
  </si>
  <si>
    <t>Сувалкин П.Ф.</t>
  </si>
  <si>
    <t xml:space="preserve">             на 2 семестр 2019/2020 учебный год</t>
  </si>
  <si>
    <t>январь</t>
  </si>
  <si>
    <t>февраль</t>
  </si>
  <si>
    <t>март</t>
  </si>
  <si>
    <t>апрель</t>
  </si>
  <si>
    <t>май</t>
  </si>
  <si>
    <t>июнь</t>
  </si>
  <si>
    <t>11</t>
  </si>
  <si>
    <t xml:space="preserve">Сувалкин П.Ф. </t>
  </si>
  <si>
    <t>ДЭ</t>
  </si>
  <si>
    <t>УП (12)</t>
  </si>
  <si>
    <t>306</t>
  </si>
  <si>
    <t>ПП</t>
  </si>
  <si>
    <t>уп-ДЭ</t>
  </si>
  <si>
    <t xml:space="preserve">Чибисов О.Н. </t>
  </si>
  <si>
    <t>Х</t>
  </si>
  <si>
    <t>D</t>
  </si>
  <si>
    <t>ГИА</t>
  </si>
  <si>
    <t>-</t>
  </si>
  <si>
    <t>К</t>
  </si>
  <si>
    <t>СС</t>
  </si>
  <si>
    <t>АВГУСТ</t>
  </si>
  <si>
    <t>206</t>
  </si>
  <si>
    <t>Чибисов О.Н.</t>
  </si>
  <si>
    <t>205</t>
  </si>
  <si>
    <t>УП (18)</t>
  </si>
  <si>
    <t>::</t>
  </si>
  <si>
    <t>11.2-з</t>
  </si>
  <si>
    <t>21.2-з</t>
  </si>
  <si>
    <t>31-з</t>
  </si>
  <si>
    <t>19.1-з</t>
  </si>
  <si>
    <t>19.2-з</t>
  </si>
  <si>
    <t>29.1-з</t>
  </si>
  <si>
    <t>29.2-з</t>
  </si>
  <si>
    <t>39.1-з</t>
  </si>
  <si>
    <t>39.2-з</t>
  </si>
  <si>
    <t>49.1-з</t>
  </si>
  <si>
    <t>49.2-з</t>
  </si>
  <si>
    <t>36-з</t>
  </si>
  <si>
    <t>46-з</t>
  </si>
  <si>
    <t>41-з</t>
  </si>
  <si>
    <t>«01» сентября 2020 г.</t>
  </si>
  <si>
    <t>11.1-з /бюджет/</t>
  </si>
  <si>
    <t>Пн</t>
  </si>
  <si>
    <t>21.1-з /бюджет/</t>
  </si>
  <si>
    <t>УП</t>
  </si>
  <si>
    <t>Пенкина Н.В.</t>
  </si>
  <si>
    <t>34</t>
  </si>
  <si>
    <t>Беляев В.В.</t>
  </si>
  <si>
    <t>Шишко А.Л.</t>
  </si>
  <si>
    <t>Звягинцева Т.В.</t>
  </si>
  <si>
    <t>Порядина М.Н.</t>
  </si>
  <si>
    <t>304-б</t>
  </si>
  <si>
    <t>Прокопьева Л.М.</t>
  </si>
  <si>
    <t>33-а</t>
  </si>
  <si>
    <t>32-б</t>
  </si>
  <si>
    <t>Сидоренко А.Л.</t>
  </si>
  <si>
    <t>304-а</t>
  </si>
  <si>
    <t>32-а</t>
  </si>
  <si>
    <t>Сухорутченко В.Е.</t>
  </si>
  <si>
    <t>33-б</t>
  </si>
  <si>
    <t>14/34</t>
  </si>
  <si>
    <t>14/ 34</t>
  </si>
  <si>
    <t>25</t>
  </si>
  <si>
    <t>25   35</t>
  </si>
  <si>
    <t>44</t>
  </si>
  <si>
    <t>19    44</t>
  </si>
  <si>
    <t>19   44</t>
  </si>
  <si>
    <t>204-а   44</t>
  </si>
  <si>
    <t xml:space="preserve">19   44 </t>
  </si>
  <si>
    <t>204-а 19   44</t>
  </si>
  <si>
    <t>204-а  19      44</t>
  </si>
  <si>
    <t>19   204   44</t>
  </si>
  <si>
    <t>22-а</t>
  </si>
  <si>
    <t>23-б</t>
  </si>
  <si>
    <t>43</t>
  </si>
  <si>
    <t>22-а   43</t>
  </si>
  <si>
    <t>23-б  43</t>
  </si>
  <si>
    <t>204-б   43</t>
  </si>
  <si>
    <t>304   43</t>
  </si>
  <si>
    <t>12   304   43</t>
  </si>
  <si>
    <t xml:space="preserve">22-б   </t>
  </si>
  <si>
    <t>42</t>
  </si>
  <si>
    <t>22-б   32   42</t>
  </si>
  <si>
    <t xml:space="preserve">  32   42</t>
  </si>
  <si>
    <t>32   42</t>
  </si>
  <si>
    <t>22   32   42</t>
  </si>
  <si>
    <t xml:space="preserve">22   32  </t>
  </si>
  <si>
    <t xml:space="preserve"> 23-а</t>
  </si>
  <si>
    <t xml:space="preserve"> 33  </t>
  </si>
  <si>
    <t xml:space="preserve"> 23-а    33</t>
  </si>
  <si>
    <t>33</t>
  </si>
  <si>
    <t>23   33</t>
  </si>
  <si>
    <t>13   23   33</t>
  </si>
  <si>
    <t>УП (24)</t>
  </si>
  <si>
    <t>ИА</t>
  </si>
  <si>
    <t>Условные обозначения: □- теоретическое обучение     ::- промежуточная аттестация,К -каникулы,  УП(6). – дни проведения рассредоточенной учебной практики, УП – сплошная учебная практика,  ПП – производственная практика,   ГИА – государственная итоговая аттестация,  ИА-итоговая аттестация, ДЭ-демонстрационный экзамен,    СС – учебные сборы,  Х –производственная практика (преддипломная)       - подготовка к ГИА</t>
  </si>
  <si>
    <t>Условные обозначения: □- теоретическое обучение     ::- промежуточная аттестация ,К -каникулы,   УП – сплошная учебная практика,  ПП – производственная практика,   ГИА – государственная итоговая аттестация,  ДЭ-демонстрационный экзамен,  Х –производственная практика (преддипломная)       - подготовка к ГИА</t>
  </si>
  <si>
    <t>УП(6)</t>
  </si>
  <si>
    <t>: :</t>
  </si>
  <si>
    <t>УП(12)</t>
  </si>
  <si>
    <t>∆</t>
  </si>
  <si>
    <t>Крапивин Д.К.</t>
  </si>
  <si>
    <t>Попов В.А.</t>
  </si>
  <si>
    <t>Трошина Г.С.</t>
  </si>
  <si>
    <t>Корж Б.О.</t>
  </si>
  <si>
    <t>Омелехин В.А.</t>
  </si>
  <si>
    <t>Кравцов В.П.</t>
  </si>
  <si>
    <t>Стельмак А.В.</t>
  </si>
  <si>
    <t>27-а</t>
  </si>
  <si>
    <t>27-б</t>
  </si>
  <si>
    <t>37-а</t>
  </si>
  <si>
    <t>37-б</t>
  </si>
  <si>
    <t>301-а</t>
  </si>
  <si>
    <t>301-б</t>
  </si>
  <si>
    <t>201-а</t>
  </si>
  <si>
    <t>201-б</t>
  </si>
  <si>
    <t>17-а</t>
  </si>
  <si>
    <t>17-б</t>
  </si>
  <si>
    <t>июль</t>
  </si>
  <si>
    <t xml:space="preserve">17-а   27 -а     </t>
  </si>
  <si>
    <t xml:space="preserve">17-б  27 -б      </t>
  </si>
  <si>
    <t>201-а,                  37-а</t>
  </si>
  <si>
    <t>201-б,      37-б</t>
  </si>
  <si>
    <t>27-а,    37-а</t>
  </si>
  <si>
    <t>27-б,      37-б</t>
  </si>
  <si>
    <t>17-а, 37-а</t>
  </si>
  <si>
    <t>17-б, 37-б</t>
  </si>
  <si>
    <t xml:space="preserve">201-а            </t>
  </si>
  <si>
    <t xml:space="preserve">201-б     </t>
  </si>
  <si>
    <t xml:space="preserve">201-а           </t>
  </si>
  <si>
    <t xml:space="preserve">201-б    </t>
  </si>
  <si>
    <t xml:space="preserve">17-а       27 -а     </t>
  </si>
  <si>
    <t xml:space="preserve">17-б    27 -б      </t>
  </si>
  <si>
    <t>203-а</t>
  </si>
  <si>
    <t>203-б</t>
  </si>
  <si>
    <t>36.1-а</t>
  </si>
  <si>
    <t>36.2-а</t>
  </si>
  <si>
    <t>36.1-б</t>
  </si>
  <si>
    <t>36.2-б</t>
  </si>
  <si>
    <t>26.2-а</t>
  </si>
  <si>
    <t>26.2-б</t>
  </si>
  <si>
    <t>302-а</t>
  </si>
  <si>
    <t>302.б</t>
  </si>
  <si>
    <t>301-а,                               401.2 ДЭ</t>
  </si>
  <si>
    <t>201-а, 401.2 ДЭ</t>
  </si>
  <si>
    <t>301-а,      401.2 ДЭ</t>
  </si>
  <si>
    <t>401.2УП.    ДЭ</t>
  </si>
  <si>
    <t>УП(12) ДЭ</t>
  </si>
  <si>
    <t>Олькин В.А.</t>
  </si>
  <si>
    <t>502 УП.   ДЭ</t>
  </si>
  <si>
    <t>502-ДЭ</t>
  </si>
  <si>
    <t>203</t>
  </si>
  <si>
    <t>303-а</t>
  </si>
  <si>
    <t>303-б</t>
  </si>
  <si>
    <t>303</t>
  </si>
  <si>
    <t>302-б</t>
  </si>
  <si>
    <t>202-а</t>
  </si>
  <si>
    <t>202-б</t>
  </si>
  <si>
    <t>26.1-а</t>
  </si>
  <si>
    <t>26.1-б</t>
  </si>
  <si>
    <t>16.1-а</t>
  </si>
  <si>
    <t>16.2-а</t>
  </si>
  <si>
    <t>16.1-б</t>
  </si>
  <si>
    <t>16.2-б</t>
  </si>
  <si>
    <t>36.2 ДЭ</t>
  </si>
  <si>
    <t>36.1 ДЭ</t>
  </si>
  <si>
    <t>Приложение к приказу от 06.05.2020 г. № 668</t>
  </si>
  <si>
    <t>УП-ДЭ</t>
  </si>
  <si>
    <t>211</t>
  </si>
  <si>
    <t>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</si>
</sst>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&quot;р.&quot;_-;\-* #,##0&quot;р.&quot;_-;_-* &quot;-&quot;&quot;р.&quot;_-;_-@_-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24" fillId="0" borderId="0"/>
  </cellStyleXfs>
  <cellXfs count="656">
    <xf numFmtId="0" fontId="0" fillId="0" borderId="0" xfId="0"/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Border="1"/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45" xfId="0" applyFont="1" applyBorder="1" applyAlignment="1">
      <alignment horizontal="center" wrapText="1"/>
    </xf>
    <xf numFmtId="0" fontId="11" fillId="2" borderId="43" xfId="0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1" fillId="2" borderId="45" xfId="0" applyFont="1" applyFill="1" applyBorder="1" applyAlignment="1">
      <alignment horizontal="center" wrapText="1"/>
    </xf>
    <xf numFmtId="0" fontId="11" fillId="2" borderId="56" xfId="0" applyFont="1" applyFill="1" applyBorder="1" applyAlignment="1">
      <alignment horizontal="center" wrapText="1"/>
    </xf>
    <xf numFmtId="49" fontId="1" fillId="0" borderId="48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43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0" fillId="0" borderId="2" xfId="0" applyBorder="1"/>
    <xf numFmtId="49" fontId="4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5" fillId="0" borderId="4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61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62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4" fillId="0" borderId="6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49" fontId="5" fillId="0" borderId="45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 wrapText="1"/>
    </xf>
    <xf numFmtId="0" fontId="17" fillId="0" borderId="0" xfId="0" applyFont="1" applyBorder="1"/>
    <xf numFmtId="49" fontId="5" fillId="2" borderId="4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45" xfId="0" applyNumberFormat="1" applyFont="1" applyFill="1" applyBorder="1" applyAlignment="1">
      <alignment horizontal="center" wrapText="1"/>
    </xf>
    <xf numFmtId="49" fontId="5" fillId="2" borderId="46" xfId="0" applyNumberFormat="1" applyFont="1" applyFill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47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4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6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7" fillId="0" borderId="0" xfId="0" applyFont="1"/>
    <xf numFmtId="49" fontId="19" fillId="0" borderId="2" xfId="0" applyNumberFormat="1" applyFont="1" applyBorder="1" applyAlignment="1">
      <alignment horizontal="center" wrapText="1"/>
    </xf>
    <xf numFmtId="49" fontId="19" fillId="0" borderId="43" xfId="0" applyNumberFormat="1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center" wrapText="1"/>
    </xf>
    <xf numFmtId="49" fontId="19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62" xfId="0" applyNumberFormat="1" applyFont="1" applyBorder="1" applyAlignment="1">
      <alignment horizontal="center" wrapText="1"/>
    </xf>
    <xf numFmtId="49" fontId="5" fillId="0" borderId="61" xfId="0" applyNumberFormat="1" applyFont="1" applyBorder="1" applyAlignment="1">
      <alignment horizontal="center" wrapText="1"/>
    </xf>
    <xf numFmtId="49" fontId="5" fillId="3" borderId="25" xfId="0" applyNumberFormat="1" applyFont="1" applyFill="1" applyBorder="1" applyAlignment="1">
      <alignment horizontal="center" wrapText="1"/>
    </xf>
    <xf numFmtId="49" fontId="5" fillId="0" borderId="55" xfId="0" applyNumberFormat="1" applyFont="1" applyBorder="1" applyAlignment="1">
      <alignment horizontal="center" wrapText="1"/>
    </xf>
    <xf numFmtId="49" fontId="5" fillId="0" borderId="54" xfId="0" applyNumberFormat="1" applyFont="1" applyBorder="1" applyAlignment="1">
      <alignment horizontal="center" wrapText="1"/>
    </xf>
    <xf numFmtId="49" fontId="5" fillId="0" borderId="49" xfId="0" applyNumberFormat="1" applyFont="1" applyBorder="1" applyAlignment="1">
      <alignment horizontal="center" wrapText="1"/>
    </xf>
    <xf numFmtId="49" fontId="5" fillId="0" borderId="40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5" fillId="0" borderId="46" xfId="0" applyNumberFormat="1" applyFont="1" applyBorder="1" applyAlignment="1">
      <alignment horizontal="center" wrapText="1"/>
    </xf>
    <xf numFmtId="49" fontId="5" fillId="0" borderId="64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 wrapText="1"/>
    </xf>
    <xf numFmtId="49" fontId="20" fillId="0" borderId="4" xfId="0" applyNumberFormat="1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49" fontId="20" fillId="0" borderId="44" xfId="0" applyNumberFormat="1" applyFont="1" applyBorder="1" applyAlignment="1">
      <alignment horizontal="center" wrapText="1"/>
    </xf>
    <xf numFmtId="49" fontId="20" fillId="0" borderId="46" xfId="0" applyNumberFormat="1" applyFont="1" applyBorder="1" applyAlignment="1">
      <alignment horizontal="center" wrapText="1"/>
    </xf>
    <xf numFmtId="0" fontId="11" fillId="2" borderId="65" xfId="0" applyFont="1" applyFill="1" applyBorder="1" applyAlignment="1">
      <alignment horizontal="center" wrapText="1"/>
    </xf>
    <xf numFmtId="49" fontId="5" fillId="3" borderId="17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20" fillId="0" borderId="9" xfId="0" applyNumberFormat="1" applyFont="1" applyBorder="1" applyAlignment="1">
      <alignment horizontal="center" wrapText="1"/>
    </xf>
    <xf numFmtId="49" fontId="20" fillId="0" borderId="40" xfId="0" applyNumberFormat="1" applyFont="1" applyBorder="1" applyAlignment="1">
      <alignment horizontal="center" wrapText="1"/>
    </xf>
    <xf numFmtId="49" fontId="20" fillId="0" borderId="41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49" fontId="20" fillId="3" borderId="6" xfId="0" applyNumberFormat="1" applyFont="1" applyFill="1" applyBorder="1" applyAlignment="1">
      <alignment horizontal="center" wrapText="1"/>
    </xf>
    <xf numFmtId="49" fontId="20" fillId="3" borderId="10" xfId="0" applyNumberFormat="1" applyFont="1" applyFill="1" applyBorder="1" applyAlignment="1">
      <alignment horizontal="center" wrapText="1"/>
    </xf>
    <xf numFmtId="49" fontId="20" fillId="3" borderId="40" xfId="0" applyNumberFormat="1" applyFont="1" applyFill="1" applyBorder="1" applyAlignment="1">
      <alignment horizontal="center" wrapText="1"/>
    </xf>
    <xf numFmtId="49" fontId="20" fillId="0" borderId="66" xfId="0" applyNumberFormat="1" applyFont="1" applyBorder="1" applyAlignment="1">
      <alignment horizont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center" wrapText="1"/>
    </xf>
    <xf numFmtId="49" fontId="20" fillId="0" borderId="43" xfId="0" applyNumberFormat="1" applyFont="1" applyBorder="1" applyAlignment="1">
      <alignment horizontal="center" wrapText="1"/>
    </xf>
    <xf numFmtId="49" fontId="20" fillId="3" borderId="2" xfId="0" applyNumberFormat="1" applyFont="1" applyFill="1" applyBorder="1" applyAlignment="1">
      <alignment horizontal="center" wrapText="1"/>
    </xf>
    <xf numFmtId="49" fontId="20" fillId="3" borderId="15" xfId="0" applyNumberFormat="1" applyFont="1" applyFill="1" applyBorder="1" applyAlignment="1">
      <alignment horizontal="center" wrapText="1"/>
    </xf>
    <xf numFmtId="49" fontId="20" fillId="3" borderId="4" xfId="0" applyNumberFormat="1" applyFont="1" applyFill="1" applyBorder="1" applyAlignment="1">
      <alignment horizontal="center" wrapText="1"/>
    </xf>
    <xf numFmtId="0" fontId="22" fillId="3" borderId="15" xfId="0" applyFont="1" applyFill="1" applyBorder="1" applyAlignment="1">
      <alignment wrapText="1"/>
    </xf>
    <xf numFmtId="0" fontId="22" fillId="0" borderId="2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2" fillId="0" borderId="43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4" xfId="0" applyFont="1" applyBorder="1" applyAlignment="1">
      <alignment horizontal="center" wrapText="1"/>
    </xf>
    <xf numFmtId="0" fontId="21" fillId="3" borderId="15" xfId="0" applyFont="1" applyFill="1" applyBorder="1" applyAlignment="1">
      <alignment horizontal="center" wrapText="1"/>
    </xf>
    <xf numFmtId="49" fontId="20" fillId="0" borderId="1" xfId="0" applyNumberFormat="1" applyFont="1" applyBorder="1" applyAlignment="1">
      <alignment horizont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wrapText="1"/>
    </xf>
    <xf numFmtId="49" fontId="20" fillId="0" borderId="18" xfId="0" applyNumberFormat="1" applyFont="1" applyBorder="1" applyAlignment="1">
      <alignment horizontal="center" wrapText="1"/>
    </xf>
    <xf numFmtId="49" fontId="20" fillId="0" borderId="19" xfId="0" applyNumberFormat="1" applyFont="1" applyBorder="1" applyAlignment="1">
      <alignment horizontal="center" wrapText="1"/>
    </xf>
    <xf numFmtId="49" fontId="20" fillId="3" borderId="17" xfId="0" applyNumberFormat="1" applyFont="1" applyFill="1" applyBorder="1" applyAlignment="1">
      <alignment horizontal="center" wrapText="1"/>
    </xf>
    <xf numFmtId="49" fontId="20" fillId="3" borderId="19" xfId="0" applyNumberFormat="1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9" fontId="23" fillId="3" borderId="10" xfId="0" applyNumberFormat="1" applyFont="1" applyFill="1" applyBorder="1" applyAlignment="1">
      <alignment horizontal="center" wrapText="1"/>
    </xf>
    <xf numFmtId="49" fontId="23" fillId="3" borderId="15" xfId="0" applyNumberFormat="1" applyFont="1" applyFill="1" applyBorder="1" applyAlignment="1">
      <alignment horizontal="center" wrapText="1"/>
    </xf>
    <xf numFmtId="49" fontId="23" fillId="3" borderId="19" xfId="0" applyNumberFormat="1" applyFont="1" applyFill="1" applyBorder="1" applyAlignment="1">
      <alignment horizontal="center" wrapText="1"/>
    </xf>
    <xf numFmtId="49" fontId="1" fillId="3" borderId="6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1" fillId="3" borderId="17" xfId="0" applyNumberFormat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9" fillId="0" borderId="4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textRotation="90" wrapText="1"/>
    </xf>
    <xf numFmtId="49" fontId="5" fillId="2" borderId="2" xfId="2" applyNumberFormat="1" applyFont="1" applyFill="1" applyBorder="1" applyAlignment="1">
      <alignment horizontal="center"/>
    </xf>
    <xf numFmtId="49" fontId="25" fillId="2" borderId="2" xfId="2" applyNumberFormat="1" applyFont="1" applyFill="1" applyBorder="1"/>
    <xf numFmtId="0" fontId="4" fillId="2" borderId="2" xfId="2" applyFont="1" applyFill="1" applyBorder="1" applyAlignment="1">
      <alignment horizontal="center" wrapText="1"/>
    </xf>
    <xf numFmtId="0" fontId="5" fillId="0" borderId="2" xfId="0" applyFont="1" applyBorder="1" applyAlignment="1"/>
    <xf numFmtId="49" fontId="5" fillId="2" borderId="2" xfId="2" applyNumberFormat="1" applyFont="1" applyFill="1" applyBorder="1" applyAlignment="1"/>
    <xf numFmtId="0" fontId="5" fillId="5" borderId="2" xfId="0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/>
    <xf numFmtId="49" fontId="20" fillId="2" borderId="2" xfId="0" applyNumberFormat="1" applyFont="1" applyFill="1" applyBorder="1"/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49" fontId="20" fillId="0" borderId="2" xfId="0" applyNumberFormat="1" applyFont="1" applyBorder="1"/>
    <xf numFmtId="49" fontId="27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5" fillId="0" borderId="68" xfId="0" applyFont="1" applyBorder="1"/>
    <xf numFmtId="0" fontId="4" fillId="0" borderId="2" xfId="0" applyFont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wrapText="1"/>
    </xf>
    <xf numFmtId="49" fontId="25" fillId="0" borderId="2" xfId="2" applyNumberFormat="1" applyFont="1" applyBorder="1" applyAlignment="1">
      <alignment horizontal="center" textRotation="89"/>
    </xf>
    <xf numFmtId="0" fontId="4" fillId="0" borderId="2" xfId="2" applyFont="1" applyBorder="1" applyAlignment="1">
      <alignment horizontal="center" textRotation="90" wrapText="1"/>
    </xf>
    <xf numFmtId="49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/>
    </xf>
    <xf numFmtId="49" fontId="26" fillId="0" borderId="2" xfId="0" applyNumberFormat="1" applyFont="1" applyBorder="1"/>
    <xf numFmtId="49" fontId="5" fillId="2" borderId="43" xfId="0" applyNumberFormat="1" applyFont="1" applyFill="1" applyBorder="1" applyAlignment="1"/>
    <xf numFmtId="0" fontId="4" fillId="0" borderId="43" xfId="0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/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49" fontId="26" fillId="2" borderId="2" xfId="0" applyNumberFormat="1" applyFont="1" applyFill="1" applyBorder="1" applyAlignment="1">
      <alignment textRotation="90" wrapText="1"/>
    </xf>
    <xf numFmtId="0" fontId="4" fillId="2" borderId="2" xfId="0" applyFont="1" applyFill="1" applyBorder="1" applyAlignment="1">
      <alignment horizontal="center" textRotation="90" wrapText="1"/>
    </xf>
    <xf numFmtId="49" fontId="26" fillId="2" borderId="2" xfId="0" applyNumberFormat="1" applyFont="1" applyFill="1" applyBorder="1" applyAlignment="1">
      <alignment wrapText="1"/>
    </xf>
    <xf numFmtId="49" fontId="20" fillId="0" borderId="43" xfId="0" applyNumberFormat="1" applyFont="1" applyBorder="1"/>
    <xf numFmtId="49" fontId="28" fillId="0" borderId="2" xfId="0" applyNumberFormat="1" applyFont="1" applyBorder="1"/>
    <xf numFmtId="0" fontId="5" fillId="0" borderId="43" xfId="0" applyFont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49" fontId="5" fillId="2" borderId="43" xfId="2" applyNumberFormat="1" applyFont="1" applyFill="1" applyBorder="1" applyAlignment="1">
      <alignment horizontal="center"/>
    </xf>
    <xf numFmtId="49" fontId="28" fillId="0" borderId="43" xfId="0" applyNumberFormat="1" applyFont="1" applyBorder="1"/>
    <xf numFmtId="49" fontId="20" fillId="2" borderId="43" xfId="0" applyNumberFormat="1" applyFont="1" applyFill="1" applyBorder="1"/>
    <xf numFmtId="0" fontId="2" fillId="0" borderId="3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29" fillId="0" borderId="15" xfId="0" applyNumberFormat="1" applyFont="1" applyBorder="1" applyAlignment="1">
      <alignment horizontal="center" wrapText="1"/>
    </xf>
    <xf numFmtId="49" fontId="29" fillId="0" borderId="2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3" borderId="15" xfId="0" applyNumberFormat="1" applyFont="1" applyFill="1" applyBorder="1" applyAlignment="1">
      <alignment horizontal="center" wrapText="1"/>
    </xf>
    <xf numFmtId="0" fontId="22" fillId="3" borderId="14" xfId="0" applyFont="1" applyFill="1" applyBorder="1" applyAlignment="1">
      <alignment wrapText="1"/>
    </xf>
    <xf numFmtId="0" fontId="22" fillId="0" borderId="14" xfId="0" applyFont="1" applyBorder="1"/>
    <xf numFmtId="0" fontId="22" fillId="0" borderId="15" xfId="0" applyFont="1" applyBorder="1"/>
    <xf numFmtId="0" fontId="22" fillId="0" borderId="2" xfId="0" applyFont="1" applyBorder="1"/>
    <xf numFmtId="0" fontId="3" fillId="0" borderId="19" xfId="0" applyFont="1" applyBorder="1" applyAlignment="1">
      <alignment horizontal="center" wrapText="1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2" fillId="3" borderId="18" xfId="0" applyFont="1" applyFill="1" applyBorder="1" applyAlignment="1">
      <alignment wrapText="1"/>
    </xf>
    <xf numFmtId="0" fontId="22" fillId="0" borderId="19" xfId="0" applyFont="1" applyBorder="1"/>
    <xf numFmtId="0" fontId="22" fillId="0" borderId="17" xfId="0" applyFont="1" applyBorder="1"/>
    <xf numFmtId="0" fontId="2" fillId="0" borderId="71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" borderId="72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0" fillId="0" borderId="3" xfId="0" applyFont="1" applyBorder="1"/>
    <xf numFmtId="0" fontId="0" fillId="0" borderId="1" xfId="0" applyBorder="1"/>
    <xf numFmtId="0" fontId="21" fillId="0" borderId="10" xfId="0" applyFont="1" applyBorder="1" applyAlignment="1">
      <alignment wrapText="1"/>
    </xf>
    <xf numFmtId="0" fontId="21" fillId="0" borderId="10" xfId="0" applyFont="1" applyBorder="1"/>
    <xf numFmtId="0" fontId="21" fillId="0" borderId="15" xfId="0" applyFont="1" applyBorder="1"/>
    <xf numFmtId="0" fontId="3" fillId="3" borderId="10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20" fillId="0" borderId="22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wrapText="1"/>
    </xf>
    <xf numFmtId="49" fontId="30" fillId="0" borderId="2" xfId="0" applyNumberFormat="1" applyFont="1" applyBorder="1" applyAlignment="1">
      <alignment horizontal="center" wrapText="1"/>
    </xf>
    <xf numFmtId="49" fontId="20" fillId="0" borderId="67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1" fillId="3" borderId="14" xfId="0" applyFont="1" applyFill="1" applyBorder="1" applyAlignment="1">
      <alignment wrapText="1"/>
    </xf>
    <xf numFmtId="0" fontId="21" fillId="0" borderId="14" xfId="0" applyFont="1" applyBorder="1"/>
    <xf numFmtId="0" fontId="21" fillId="0" borderId="2" xfId="0" applyFont="1" applyBorder="1"/>
    <xf numFmtId="0" fontId="15" fillId="0" borderId="2" xfId="0" applyFont="1" applyBorder="1"/>
    <xf numFmtId="0" fontId="10" fillId="0" borderId="68" xfId="0" applyFont="1" applyBorder="1" applyAlignment="1">
      <alignment horizontal="center"/>
    </xf>
    <xf numFmtId="0" fontId="10" fillId="0" borderId="68" xfId="0" applyFont="1" applyBorder="1"/>
    <xf numFmtId="0" fontId="2" fillId="2" borderId="38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49" fontId="21" fillId="0" borderId="15" xfId="0" applyNumberFormat="1" applyFont="1" applyBorder="1" applyAlignment="1">
      <alignment wrapText="1"/>
    </xf>
    <xf numFmtId="0" fontId="22" fillId="0" borderId="4" xfId="0" applyFont="1" applyBorder="1"/>
    <xf numFmtId="0" fontId="21" fillId="0" borderId="4" xfId="0" applyFont="1" applyBorder="1"/>
    <xf numFmtId="0" fontId="22" fillId="0" borderId="22" xfId="0" applyFont="1" applyBorder="1"/>
    <xf numFmtId="0" fontId="22" fillId="0" borderId="18" xfId="0" applyFont="1" applyBorder="1"/>
    <xf numFmtId="0" fontId="11" fillId="2" borderId="57" xfId="0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49" fontId="20" fillId="0" borderId="60" xfId="0" applyNumberFormat="1" applyFont="1" applyBorder="1" applyAlignment="1">
      <alignment horizontal="center" wrapText="1"/>
    </xf>
    <xf numFmtId="0" fontId="22" fillId="0" borderId="39" xfId="0" applyFont="1" applyBorder="1"/>
    <xf numFmtId="0" fontId="17" fillId="0" borderId="1" xfId="0" applyFont="1" applyBorder="1"/>
    <xf numFmtId="49" fontId="20" fillId="3" borderId="1" xfId="0" applyNumberFormat="1" applyFont="1" applyFill="1" applyBorder="1" applyAlignment="1">
      <alignment horizontal="center" wrapText="1"/>
    </xf>
    <xf numFmtId="49" fontId="20" fillId="3" borderId="23" xfId="0" applyNumberFormat="1" applyFont="1" applyFill="1" applyBorder="1" applyAlignment="1">
      <alignment horizontal="center" wrapText="1"/>
    </xf>
    <xf numFmtId="49" fontId="20" fillId="3" borderId="22" xfId="0" applyNumberFormat="1" applyFont="1" applyFill="1" applyBorder="1" applyAlignment="1">
      <alignment horizont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49" fontId="21" fillId="0" borderId="2" xfId="0" applyNumberFormat="1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3" borderId="2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1" fillId="0" borderId="6" xfId="0" applyFont="1" applyBorder="1" applyAlignment="1">
      <alignment wrapText="1"/>
    </xf>
    <xf numFmtId="0" fontId="21" fillId="0" borderId="9" xfId="0" applyFont="1" applyBorder="1" applyAlignment="1">
      <alignment wrapText="1"/>
    </xf>
    <xf numFmtId="49" fontId="21" fillId="0" borderId="14" xfId="0" applyNumberFormat="1" applyFont="1" applyBorder="1" applyAlignment="1">
      <alignment wrapText="1"/>
    </xf>
    <xf numFmtId="0" fontId="21" fillId="0" borderId="6" xfId="0" applyFont="1" applyBorder="1"/>
    <xf numFmtId="0" fontId="21" fillId="0" borderId="9" xfId="0" applyFont="1" applyBorder="1"/>
    <xf numFmtId="0" fontId="21" fillId="0" borderId="1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49" fontId="13" fillId="0" borderId="15" xfId="0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wrapText="1"/>
    </xf>
    <xf numFmtId="49" fontId="13" fillId="0" borderId="19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0" xfId="0" applyBorder="1"/>
    <xf numFmtId="0" fontId="0" fillId="0" borderId="15" xfId="0" applyBorder="1"/>
    <xf numFmtId="0" fontId="0" fillId="0" borderId="19" xfId="0" applyBorder="1"/>
    <xf numFmtId="49" fontId="2" fillId="3" borderId="9" xfId="0" applyNumberFormat="1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horizontal="center" wrapText="1"/>
    </xf>
    <xf numFmtId="49" fontId="5" fillId="3" borderId="14" xfId="0" applyNumberFormat="1" applyFont="1" applyFill="1" applyBorder="1" applyAlignment="1">
      <alignment horizontal="center" wrapText="1"/>
    </xf>
    <xf numFmtId="49" fontId="2" fillId="3" borderId="18" xfId="0" applyNumberFormat="1" applyFont="1" applyFill="1" applyBorder="1" applyAlignment="1">
      <alignment horizontal="center" wrapText="1"/>
    </xf>
    <xf numFmtId="49" fontId="20" fillId="3" borderId="49" xfId="0" applyNumberFormat="1" applyFont="1" applyFill="1" applyBorder="1" applyAlignment="1">
      <alignment horizontal="center" wrapText="1"/>
    </xf>
    <xf numFmtId="0" fontId="21" fillId="3" borderId="46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wrapText="1"/>
    </xf>
    <xf numFmtId="0" fontId="21" fillId="3" borderId="64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3" borderId="15" xfId="0" applyNumberFormat="1" applyFont="1" applyFill="1" applyBorder="1" applyAlignment="1">
      <alignment horizontal="center" wrapText="1"/>
    </xf>
    <xf numFmtId="49" fontId="1" fillId="3" borderId="15" xfId="0" applyNumberFormat="1" applyFont="1" applyFill="1" applyBorder="1" applyAlignment="1">
      <alignment horizontal="center" wrapText="1"/>
    </xf>
    <xf numFmtId="49" fontId="2" fillId="3" borderId="19" xfId="0" applyNumberFormat="1" applyFont="1" applyFill="1" applyBorder="1" applyAlignment="1">
      <alignment horizontal="center" wrapText="1"/>
    </xf>
    <xf numFmtId="49" fontId="30" fillId="3" borderId="2" xfId="0" applyNumberFormat="1" applyFont="1" applyFill="1" applyBorder="1" applyAlignment="1">
      <alignment horizontal="center" wrapText="1"/>
    </xf>
    <xf numFmtId="0" fontId="11" fillId="2" borderId="58" xfId="0" applyFont="1" applyFill="1" applyBorder="1" applyAlignment="1">
      <alignment horizontal="center" wrapText="1"/>
    </xf>
    <xf numFmtId="49" fontId="30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2" borderId="10" xfId="2" applyNumberFormat="1" applyFont="1" applyFill="1" applyBorder="1" applyAlignment="1">
      <alignment horizontal="center"/>
    </xf>
    <xf numFmtId="49" fontId="5" fillId="2" borderId="6" xfId="2" applyNumberFormat="1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textRotation="90" wrapText="1"/>
    </xf>
    <xf numFmtId="0" fontId="5" fillId="0" borderId="6" xfId="0" applyFont="1" applyBorder="1"/>
    <xf numFmtId="0" fontId="5" fillId="0" borderId="9" xfId="0" applyFont="1" applyBorder="1"/>
    <xf numFmtId="49" fontId="5" fillId="2" borderId="15" xfId="2" applyNumberFormat="1" applyFont="1" applyFill="1" applyBorder="1" applyAlignment="1">
      <alignment horizontal="center"/>
    </xf>
    <xf numFmtId="0" fontId="5" fillId="0" borderId="14" xfId="0" applyFont="1" applyBorder="1"/>
    <xf numFmtId="49" fontId="20" fillId="0" borderId="15" xfId="0" applyNumberFormat="1" applyFont="1" applyBorder="1"/>
    <xf numFmtId="49" fontId="5" fillId="2" borderId="15" xfId="0" applyNumberFormat="1" applyFont="1" applyFill="1" applyBorder="1" applyAlignment="1"/>
    <xf numFmtId="49" fontId="20" fillId="2" borderId="15" xfId="0" applyNumberFormat="1" applyFont="1" applyFill="1" applyBorder="1"/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21" xfId="0" applyFont="1" applyBorder="1"/>
    <xf numFmtId="49" fontId="5" fillId="2" borderId="19" xfId="2" applyNumberFormat="1" applyFont="1" applyFill="1" applyBorder="1" applyAlignment="1">
      <alignment horizontal="center" vertical="center"/>
    </xf>
    <xf numFmtId="49" fontId="5" fillId="2" borderId="17" xfId="2" applyNumberFormat="1" applyFont="1" applyFill="1" applyBorder="1" applyAlignment="1">
      <alignment horizontal="center" vertical="center"/>
    </xf>
    <xf numFmtId="49" fontId="20" fillId="0" borderId="17" xfId="2" applyNumberFormat="1" applyFont="1" applyBorder="1" applyAlignment="1">
      <alignment vertical="center"/>
    </xf>
    <xf numFmtId="0" fontId="4" fillId="0" borderId="47" xfId="2" applyFont="1" applyBorder="1" applyAlignment="1">
      <alignment horizontal="center" vertical="center" textRotation="90" wrapText="1"/>
    </xf>
    <xf numFmtId="0" fontId="5" fillId="2" borderId="17" xfId="0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0" fillId="0" borderId="0" xfId="0" applyAlignment="1"/>
    <xf numFmtId="49" fontId="5" fillId="2" borderId="1" xfId="2" applyNumberFormat="1" applyFont="1" applyFill="1" applyBorder="1" applyAlignment="1">
      <alignment horizontal="center"/>
    </xf>
    <xf numFmtId="0" fontId="4" fillId="2" borderId="17" xfId="2" applyFont="1" applyFill="1" applyBorder="1" applyAlignment="1">
      <alignment horizontal="center" vertical="center" textRotation="90" wrapText="1"/>
    </xf>
    <xf numFmtId="49" fontId="5" fillId="2" borderId="14" xfId="0" applyNumberFormat="1" applyFont="1" applyFill="1" applyBorder="1" applyAlignment="1">
      <alignment horizontal="center" wrapText="1"/>
    </xf>
    <xf numFmtId="0" fontId="17" fillId="2" borderId="0" xfId="0" applyFont="1" applyFill="1"/>
    <xf numFmtId="49" fontId="5" fillId="2" borderId="15" xfId="0" applyNumberFormat="1" applyFont="1" applyFill="1" applyBorder="1" applyAlignment="1">
      <alignment horizontal="center" wrapText="1"/>
    </xf>
    <xf numFmtId="0" fontId="2" fillId="6" borderId="19" xfId="0" applyFont="1" applyFill="1" applyBorder="1" applyAlignment="1">
      <alignment horizontal="center" wrapText="1"/>
    </xf>
    <xf numFmtId="0" fontId="4" fillId="2" borderId="45" xfId="0" applyNumberFormat="1" applyFont="1" applyFill="1" applyBorder="1" applyAlignment="1">
      <alignment horizontal="center" vertical="center" wrapText="1"/>
    </xf>
    <xf numFmtId="0" fontId="4" fillId="2" borderId="46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5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4" fillId="2" borderId="56" xfId="0" applyNumberFormat="1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2" borderId="57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0" fontId="4" fillId="2" borderId="45" xfId="0" applyNumberFormat="1" applyFont="1" applyFill="1" applyBorder="1" applyAlignment="1">
      <alignment horizontal="center"/>
    </xf>
    <xf numFmtId="0" fontId="4" fillId="2" borderId="46" xfId="0" applyNumberFormat="1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5" borderId="5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2" borderId="57" xfId="0" applyNumberFormat="1" applyFont="1" applyFill="1" applyBorder="1" applyAlignment="1">
      <alignment horizontal="center" vertical="center" wrapText="1"/>
    </xf>
    <xf numFmtId="0" fontId="4" fillId="2" borderId="49" xfId="0" applyNumberFormat="1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14" fontId="3" fillId="0" borderId="58" xfId="0" applyNumberFormat="1" applyFont="1" applyBorder="1" applyAlignment="1">
      <alignment vertical="center" wrapText="1"/>
    </xf>
    <xf numFmtId="14" fontId="3" fillId="0" borderId="39" xfId="0" applyNumberFormat="1" applyFont="1" applyBorder="1" applyAlignment="1">
      <alignment vertical="center" wrapText="1"/>
    </xf>
    <xf numFmtId="14" fontId="3" fillId="0" borderId="59" xfId="0" applyNumberFormat="1" applyFont="1" applyBorder="1" applyAlignment="1">
      <alignment vertical="center" wrapText="1"/>
    </xf>
    <xf numFmtId="49" fontId="4" fillId="2" borderId="45" xfId="0" applyNumberFormat="1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3" fillId="0" borderId="51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14" fontId="3" fillId="0" borderId="45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4" fontId="3" fillId="0" borderId="30" xfId="0" applyNumberFormat="1" applyFont="1" applyBorder="1" applyAlignment="1">
      <alignment vertical="center" wrapText="1"/>
    </xf>
    <xf numFmtId="14" fontId="3" fillId="0" borderId="8" xfId="0" applyNumberFormat="1" applyFont="1" applyBorder="1" applyAlignment="1">
      <alignment vertical="center" wrapText="1"/>
    </xf>
    <xf numFmtId="14" fontId="3" fillId="0" borderId="24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3" fillId="0" borderId="42" xfId="0" applyNumberFormat="1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9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7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</cellXfs>
  <cellStyles count="3">
    <cellStyle name="Денежный [0] 2" xfId="1"/>
    <cellStyle name="Обычный" xfId="0" builtinId="0"/>
    <cellStyle name="Обычный 3" xfId="2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330573</xdr:colOff>
      <xdr:row>154</xdr:row>
      <xdr:rowOff>436469</xdr:rowOff>
    </xdr:from>
    <xdr:ext cx="266700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66897" y="36541822"/>
          <a:ext cx="26670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i="0">
              <a:latin typeface="Cambria Math" panose="02040503050406030204" pitchFamily="18" charset="0"/>
              <a:ea typeface="Cambria Math" panose="02040503050406030204" pitchFamily="18" charset="0"/>
            </a:rPr>
            <a:t>∆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1764926</xdr:colOff>
      <xdr:row>61</xdr:row>
      <xdr:rowOff>425263</xdr:rowOff>
    </xdr:from>
    <xdr:ext cx="266700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764926" y="27577116"/>
          <a:ext cx="26670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i="0">
              <a:latin typeface="Cambria Math" panose="02040503050406030204" pitchFamily="18" charset="0"/>
              <a:ea typeface="Cambria Math" panose="02040503050406030204" pitchFamily="18" charset="0"/>
            </a:rPr>
            <a:t>∆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55"/>
  <sheetViews>
    <sheetView zoomScale="85" zoomScaleNormal="85" workbookViewId="0">
      <selection activeCell="F18" sqref="F18"/>
    </sheetView>
  </sheetViews>
  <sheetFormatPr defaultRowHeight="15" x14ac:dyDescent="0.25"/>
  <cols>
    <col min="1" max="1" width="30" style="528" customWidth="1"/>
    <col min="2" max="2" width="3.85546875" customWidth="1"/>
    <col min="3" max="3" width="7.85546875" customWidth="1"/>
    <col min="4" max="4" width="9.140625" customWidth="1"/>
    <col min="34" max="36" width="0" hidden="1" customWidth="1"/>
  </cols>
  <sheetData>
    <row r="1" spans="1:170" ht="23.25" x14ac:dyDescent="0.35">
      <c r="A1" s="611" t="s">
        <v>256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</row>
    <row r="2" spans="1:170" s="1" customFormat="1" ht="21" customHeight="1" x14ac:dyDescent="0.25">
      <c r="A2" s="612" t="s">
        <v>0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</row>
    <row r="3" spans="1:170" s="1" customFormat="1" ht="17.25" customHeight="1" x14ac:dyDescent="0.25">
      <c r="A3" s="612" t="s">
        <v>1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</row>
    <row r="4" spans="1:170" s="1" customFormat="1" ht="17.25" customHeight="1" x14ac:dyDescent="0.25">
      <c r="A4" s="612" t="s">
        <v>29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</row>
    <row r="5" spans="1:170" s="1" customFormat="1" ht="21.75" customHeight="1" x14ac:dyDescent="0.25">
      <c r="A5" s="612" t="s">
        <v>2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</row>
    <row r="6" spans="1:170" s="1" customFormat="1" ht="52.5" customHeight="1" x14ac:dyDescent="0.3">
      <c r="A6" s="613" t="s">
        <v>3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</row>
    <row r="7" spans="1:170" s="49" customFormat="1" ht="51" customHeight="1" thickBot="1" x14ac:dyDescent="0.4">
      <c r="A7" s="614" t="s">
        <v>30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</row>
    <row r="8" spans="1:170" s="4" customFormat="1" ht="15.75" customHeight="1" thickBot="1" x14ac:dyDescent="0.3">
      <c r="A8" s="590" t="s">
        <v>50</v>
      </c>
      <c r="B8" s="567" t="s">
        <v>32</v>
      </c>
      <c r="C8" s="568"/>
      <c r="D8" s="593" t="s">
        <v>33</v>
      </c>
      <c r="E8" s="594"/>
      <c r="F8" s="594"/>
      <c r="G8" s="594"/>
      <c r="H8" s="594" t="s">
        <v>34</v>
      </c>
      <c r="I8" s="594"/>
      <c r="J8" s="594"/>
      <c r="K8" s="594"/>
      <c r="L8" s="594"/>
      <c r="M8" s="594" t="s">
        <v>35</v>
      </c>
      <c r="N8" s="594"/>
      <c r="O8" s="594"/>
      <c r="P8" s="594"/>
      <c r="Q8" s="594" t="s">
        <v>36</v>
      </c>
      <c r="R8" s="594"/>
      <c r="S8" s="594"/>
      <c r="T8" s="594"/>
      <c r="U8" s="618"/>
      <c r="V8" s="615" t="s">
        <v>37</v>
      </c>
      <c r="W8" s="616"/>
      <c r="X8" s="616"/>
      <c r="Y8" s="617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1:170" s="4" customFormat="1" ht="15.75" customHeight="1" x14ac:dyDescent="0.25">
      <c r="A9" s="591"/>
      <c r="B9" s="564" t="s">
        <v>59</v>
      </c>
      <c r="C9" s="25" t="s">
        <v>43</v>
      </c>
      <c r="D9" s="17"/>
      <c r="E9" s="6">
        <f t="shared" ref="E9:S9" si="0">D15+1</f>
        <v>7</v>
      </c>
      <c r="F9" s="6">
        <f t="shared" si="0"/>
        <v>14</v>
      </c>
      <c r="G9" s="6">
        <f t="shared" si="0"/>
        <v>21</v>
      </c>
      <c r="H9" s="6">
        <f t="shared" si="0"/>
        <v>28</v>
      </c>
      <c r="I9" s="6">
        <f t="shared" si="0"/>
        <v>5</v>
      </c>
      <c r="J9" s="6">
        <f t="shared" si="0"/>
        <v>12</v>
      </c>
      <c r="K9" s="6">
        <f t="shared" si="0"/>
        <v>19</v>
      </c>
      <c r="L9" s="6">
        <f t="shared" si="0"/>
        <v>26</v>
      </c>
      <c r="M9" s="6">
        <f t="shared" si="0"/>
        <v>2</v>
      </c>
      <c r="N9" s="6">
        <f t="shared" si="0"/>
        <v>9</v>
      </c>
      <c r="O9" s="6">
        <f t="shared" si="0"/>
        <v>16</v>
      </c>
      <c r="P9" s="6">
        <f t="shared" si="0"/>
        <v>23</v>
      </c>
      <c r="Q9" s="6">
        <v>30</v>
      </c>
      <c r="R9" s="6">
        <f t="shared" si="0"/>
        <v>7</v>
      </c>
      <c r="S9" s="6">
        <f t="shared" si="0"/>
        <v>14</v>
      </c>
      <c r="T9" s="6">
        <f>S15+1</f>
        <v>21</v>
      </c>
      <c r="U9" s="33">
        <f>T15+1</f>
        <v>28</v>
      </c>
      <c r="V9" s="29">
        <v>4</v>
      </c>
      <c r="W9" s="9">
        <v>11</v>
      </c>
      <c r="X9" s="9">
        <f>W15+1</f>
        <v>18</v>
      </c>
      <c r="Y9" s="11">
        <f>X15+1</f>
        <v>25</v>
      </c>
      <c r="BA9" s="7"/>
      <c r="BB9" s="7"/>
      <c r="BC9" s="7"/>
      <c r="BD9" s="7"/>
      <c r="BE9" s="7"/>
      <c r="BF9" s="7"/>
      <c r="BG9" s="7"/>
      <c r="BH9" s="7"/>
      <c r="BI9" s="7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170" s="4" customFormat="1" ht="15.75" customHeight="1" x14ac:dyDescent="0.25">
      <c r="A10" s="591"/>
      <c r="B10" s="565"/>
      <c r="C10" s="27" t="s">
        <v>44</v>
      </c>
      <c r="D10" s="8">
        <v>1</v>
      </c>
      <c r="E10" s="9">
        <f t="shared" ref="E10:T15" si="1">E9+1</f>
        <v>8</v>
      </c>
      <c r="F10" s="9">
        <f t="shared" si="1"/>
        <v>15</v>
      </c>
      <c r="G10" s="9">
        <f t="shared" si="1"/>
        <v>22</v>
      </c>
      <c r="H10" s="9">
        <v>29</v>
      </c>
      <c r="I10" s="9">
        <f t="shared" ref="I10:T11" si="2">I9+1</f>
        <v>6</v>
      </c>
      <c r="J10" s="9">
        <f t="shared" si="2"/>
        <v>13</v>
      </c>
      <c r="K10" s="9">
        <f t="shared" si="2"/>
        <v>20</v>
      </c>
      <c r="L10" s="9">
        <f t="shared" si="2"/>
        <v>27</v>
      </c>
      <c r="M10" s="9">
        <f t="shared" si="2"/>
        <v>3</v>
      </c>
      <c r="N10" s="9">
        <f t="shared" si="2"/>
        <v>10</v>
      </c>
      <c r="O10" s="9">
        <f t="shared" si="2"/>
        <v>17</v>
      </c>
      <c r="P10" s="9">
        <f t="shared" si="2"/>
        <v>24</v>
      </c>
      <c r="Q10" s="9">
        <v>1</v>
      </c>
      <c r="R10" s="9">
        <f t="shared" si="2"/>
        <v>8</v>
      </c>
      <c r="S10" s="9">
        <f t="shared" si="2"/>
        <v>15</v>
      </c>
      <c r="T10" s="9">
        <f t="shared" si="2"/>
        <v>22</v>
      </c>
      <c r="U10" s="31">
        <f t="shared" ref="U10:Y12" si="3">U9+1</f>
        <v>29</v>
      </c>
      <c r="V10" s="29">
        <f t="shared" si="3"/>
        <v>5</v>
      </c>
      <c r="W10" s="9">
        <f t="shared" si="3"/>
        <v>12</v>
      </c>
      <c r="X10" s="9">
        <f t="shared" si="3"/>
        <v>19</v>
      </c>
      <c r="Y10" s="11">
        <f t="shared" si="3"/>
        <v>26</v>
      </c>
      <c r="BA10" s="7"/>
      <c r="BB10" s="7"/>
      <c r="BC10" s="7"/>
      <c r="BD10" s="7"/>
      <c r="BE10" s="7"/>
      <c r="BF10" s="7"/>
      <c r="BG10" s="7"/>
      <c r="BH10" s="7"/>
      <c r="BI10" s="7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1:170" s="4" customFormat="1" ht="15.75" customHeight="1" x14ac:dyDescent="0.25">
      <c r="A11" s="591"/>
      <c r="B11" s="565"/>
      <c r="C11" s="27" t="s">
        <v>45</v>
      </c>
      <c r="D11" s="8">
        <v>2</v>
      </c>
      <c r="E11" s="9">
        <f t="shared" si="1"/>
        <v>9</v>
      </c>
      <c r="F11" s="9">
        <f t="shared" si="1"/>
        <v>16</v>
      </c>
      <c r="G11" s="9">
        <f t="shared" si="1"/>
        <v>23</v>
      </c>
      <c r="H11" s="9">
        <v>30</v>
      </c>
      <c r="I11" s="9">
        <f t="shared" si="2"/>
        <v>7</v>
      </c>
      <c r="J11" s="9">
        <f t="shared" si="2"/>
        <v>14</v>
      </c>
      <c r="K11" s="9">
        <f t="shared" si="2"/>
        <v>21</v>
      </c>
      <c r="L11" s="9">
        <f t="shared" si="2"/>
        <v>28</v>
      </c>
      <c r="M11" s="10">
        <f t="shared" si="2"/>
        <v>4</v>
      </c>
      <c r="N11" s="9">
        <f t="shared" si="2"/>
        <v>11</v>
      </c>
      <c r="O11" s="9">
        <f t="shared" si="2"/>
        <v>18</v>
      </c>
      <c r="P11" s="9">
        <f t="shared" si="2"/>
        <v>25</v>
      </c>
      <c r="Q11" s="9">
        <f t="shared" si="2"/>
        <v>2</v>
      </c>
      <c r="R11" s="9">
        <f t="shared" si="2"/>
        <v>9</v>
      </c>
      <c r="S11" s="9">
        <f t="shared" si="2"/>
        <v>16</v>
      </c>
      <c r="T11" s="9">
        <f t="shared" si="2"/>
        <v>23</v>
      </c>
      <c r="U11" s="31">
        <f t="shared" si="3"/>
        <v>30</v>
      </c>
      <c r="V11" s="29">
        <f t="shared" si="3"/>
        <v>6</v>
      </c>
      <c r="W11" s="9">
        <f t="shared" si="3"/>
        <v>13</v>
      </c>
      <c r="X11" s="9">
        <f t="shared" si="3"/>
        <v>20</v>
      </c>
      <c r="Y11" s="11">
        <f t="shared" si="3"/>
        <v>27</v>
      </c>
      <c r="BA11" s="7"/>
      <c r="BB11" s="7"/>
      <c r="BC11" s="7"/>
      <c r="BD11" s="7"/>
      <c r="BE11" s="7"/>
      <c r="BF11" s="7"/>
      <c r="BG11" s="7"/>
      <c r="BH11" s="7"/>
      <c r="BI11" s="7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1:170" s="4" customFormat="1" ht="15.75" customHeight="1" x14ac:dyDescent="0.25">
      <c r="A12" s="591"/>
      <c r="B12" s="565"/>
      <c r="C12" s="27" t="s">
        <v>46</v>
      </c>
      <c r="D12" s="8">
        <v>3</v>
      </c>
      <c r="E12" s="9">
        <f t="shared" si="1"/>
        <v>10</v>
      </c>
      <c r="F12" s="9">
        <f t="shared" si="1"/>
        <v>17</v>
      </c>
      <c r="G12" s="9">
        <f t="shared" si="1"/>
        <v>24</v>
      </c>
      <c r="H12" s="9">
        <v>1</v>
      </c>
      <c r="I12" s="9">
        <f t="shared" si="1"/>
        <v>8</v>
      </c>
      <c r="J12" s="9">
        <f t="shared" si="1"/>
        <v>15</v>
      </c>
      <c r="K12" s="9">
        <f t="shared" si="1"/>
        <v>22</v>
      </c>
      <c r="L12" s="9">
        <f t="shared" si="1"/>
        <v>29</v>
      </c>
      <c r="M12" s="9">
        <f t="shared" si="1"/>
        <v>5</v>
      </c>
      <c r="N12" s="9">
        <f t="shared" si="1"/>
        <v>12</v>
      </c>
      <c r="O12" s="9">
        <f t="shared" si="1"/>
        <v>19</v>
      </c>
      <c r="P12" s="9">
        <f t="shared" si="1"/>
        <v>26</v>
      </c>
      <c r="Q12" s="9">
        <f t="shared" si="1"/>
        <v>3</v>
      </c>
      <c r="R12" s="9">
        <f t="shared" si="1"/>
        <v>10</v>
      </c>
      <c r="S12" s="9">
        <f t="shared" si="1"/>
        <v>17</v>
      </c>
      <c r="T12" s="9">
        <f t="shared" si="1"/>
        <v>24</v>
      </c>
      <c r="U12" s="31">
        <f t="shared" si="3"/>
        <v>31</v>
      </c>
      <c r="V12" s="29">
        <f t="shared" si="3"/>
        <v>7</v>
      </c>
      <c r="W12" s="9">
        <f t="shared" si="3"/>
        <v>14</v>
      </c>
      <c r="X12" s="9">
        <f t="shared" si="3"/>
        <v>21</v>
      </c>
      <c r="Y12" s="11">
        <f t="shared" si="3"/>
        <v>28</v>
      </c>
      <c r="BA12" s="7"/>
      <c r="BB12" s="7"/>
      <c r="BC12" s="7"/>
      <c r="BD12" s="7"/>
      <c r="BE12" s="7"/>
      <c r="BF12" s="7"/>
      <c r="BG12" s="7"/>
      <c r="BH12" s="7"/>
      <c r="BI12" s="7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1:170" s="4" customFormat="1" ht="15.75" customHeight="1" x14ac:dyDescent="0.25">
      <c r="A13" s="591"/>
      <c r="B13" s="565"/>
      <c r="C13" s="27" t="s">
        <v>47</v>
      </c>
      <c r="D13" s="8">
        <f>D12+1</f>
        <v>4</v>
      </c>
      <c r="E13" s="9">
        <f t="shared" si="1"/>
        <v>11</v>
      </c>
      <c r="F13" s="9">
        <f t="shared" si="1"/>
        <v>18</v>
      </c>
      <c r="G13" s="9">
        <f t="shared" si="1"/>
        <v>25</v>
      </c>
      <c r="H13" s="9">
        <f t="shared" si="1"/>
        <v>2</v>
      </c>
      <c r="I13" s="9">
        <f t="shared" si="1"/>
        <v>9</v>
      </c>
      <c r="J13" s="9">
        <f t="shared" si="1"/>
        <v>16</v>
      </c>
      <c r="K13" s="9">
        <f t="shared" si="1"/>
        <v>23</v>
      </c>
      <c r="L13" s="9">
        <f t="shared" si="1"/>
        <v>30</v>
      </c>
      <c r="M13" s="9">
        <f t="shared" si="1"/>
        <v>6</v>
      </c>
      <c r="N13" s="9">
        <f t="shared" si="1"/>
        <v>13</v>
      </c>
      <c r="O13" s="9">
        <f t="shared" si="1"/>
        <v>20</v>
      </c>
      <c r="P13" s="9">
        <f t="shared" si="1"/>
        <v>27</v>
      </c>
      <c r="Q13" s="9">
        <f t="shared" si="1"/>
        <v>4</v>
      </c>
      <c r="R13" s="9">
        <f t="shared" si="1"/>
        <v>11</v>
      </c>
      <c r="S13" s="9">
        <f t="shared" si="1"/>
        <v>18</v>
      </c>
      <c r="T13" s="9">
        <f t="shared" si="1"/>
        <v>25</v>
      </c>
      <c r="U13" s="31">
        <v>1</v>
      </c>
      <c r="V13" s="29">
        <f>V12+1</f>
        <v>8</v>
      </c>
      <c r="W13" s="9">
        <f>W12+1</f>
        <v>15</v>
      </c>
      <c r="X13" s="9">
        <f>X12+1</f>
        <v>22</v>
      </c>
      <c r="Y13" s="11">
        <f>Y12+1</f>
        <v>29</v>
      </c>
      <c r="BA13" s="7"/>
      <c r="BB13" s="7"/>
      <c r="BC13" s="7"/>
      <c r="BD13" s="7"/>
      <c r="BE13" s="7"/>
      <c r="BF13" s="7"/>
      <c r="BG13" s="7"/>
      <c r="BH13" s="7"/>
      <c r="BI13" s="7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1:170" s="4" customFormat="1" ht="15.75" customHeight="1" x14ac:dyDescent="0.25">
      <c r="A14" s="591"/>
      <c r="B14" s="565"/>
      <c r="C14" s="27" t="s">
        <v>48</v>
      </c>
      <c r="D14" s="19">
        <f>D13+1</f>
        <v>5</v>
      </c>
      <c r="E14" s="12">
        <f t="shared" si="1"/>
        <v>12</v>
      </c>
      <c r="F14" s="12">
        <f t="shared" si="1"/>
        <v>19</v>
      </c>
      <c r="G14" s="12">
        <f t="shared" si="1"/>
        <v>26</v>
      </c>
      <c r="H14" s="12">
        <f t="shared" si="1"/>
        <v>3</v>
      </c>
      <c r="I14" s="12">
        <f t="shared" si="1"/>
        <v>10</v>
      </c>
      <c r="J14" s="12">
        <f t="shared" si="1"/>
        <v>17</v>
      </c>
      <c r="K14" s="12">
        <f t="shared" si="1"/>
        <v>24</v>
      </c>
      <c r="L14" s="12">
        <v>31</v>
      </c>
      <c r="M14" s="12">
        <f t="shared" si="1"/>
        <v>7</v>
      </c>
      <c r="N14" s="12">
        <f t="shared" si="1"/>
        <v>14</v>
      </c>
      <c r="O14" s="12">
        <f t="shared" si="1"/>
        <v>21</v>
      </c>
      <c r="P14" s="12">
        <f t="shared" si="1"/>
        <v>28</v>
      </c>
      <c r="Q14" s="12">
        <f t="shared" si="1"/>
        <v>5</v>
      </c>
      <c r="R14" s="12">
        <f t="shared" si="1"/>
        <v>12</v>
      </c>
      <c r="S14" s="12">
        <f t="shared" si="1"/>
        <v>19</v>
      </c>
      <c r="T14" s="12">
        <f t="shared" si="1"/>
        <v>26</v>
      </c>
      <c r="U14" s="31">
        <f t="shared" ref="U14:X15" si="4">U13+1</f>
        <v>2</v>
      </c>
      <c r="V14" s="29">
        <f t="shared" si="4"/>
        <v>9</v>
      </c>
      <c r="W14" s="12">
        <f t="shared" si="4"/>
        <v>16</v>
      </c>
      <c r="X14" s="12">
        <f t="shared" si="4"/>
        <v>23</v>
      </c>
      <c r="Y14" s="13">
        <v>30</v>
      </c>
      <c r="BA14" s="7"/>
      <c r="BB14" s="7"/>
      <c r="BC14" s="7"/>
      <c r="BD14" s="7"/>
      <c r="BE14" s="7"/>
      <c r="BF14" s="7"/>
      <c r="BG14" s="7"/>
      <c r="BH14" s="7"/>
      <c r="BI14" s="7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1:170" s="4" customFormat="1" ht="15.75" customHeight="1" thickBot="1" x14ac:dyDescent="0.3">
      <c r="A15" s="591"/>
      <c r="B15" s="565"/>
      <c r="C15" s="28" t="s">
        <v>49</v>
      </c>
      <c r="D15" s="21">
        <f>D14+1</f>
        <v>6</v>
      </c>
      <c r="E15" s="20">
        <f t="shared" si="1"/>
        <v>13</v>
      </c>
      <c r="F15" s="20">
        <f t="shared" si="1"/>
        <v>20</v>
      </c>
      <c r="G15" s="20">
        <f t="shared" si="1"/>
        <v>27</v>
      </c>
      <c r="H15" s="20">
        <f t="shared" si="1"/>
        <v>4</v>
      </c>
      <c r="I15" s="20">
        <f t="shared" si="1"/>
        <v>11</v>
      </c>
      <c r="J15" s="20">
        <f t="shared" si="1"/>
        <v>18</v>
      </c>
      <c r="K15" s="20">
        <f t="shared" si="1"/>
        <v>25</v>
      </c>
      <c r="L15" s="20">
        <v>1</v>
      </c>
      <c r="M15" s="20">
        <f>M14+1</f>
        <v>8</v>
      </c>
      <c r="N15" s="20">
        <f>N14+1</f>
        <v>15</v>
      </c>
      <c r="O15" s="20">
        <f>O14+1</f>
        <v>22</v>
      </c>
      <c r="P15" s="20">
        <v>29</v>
      </c>
      <c r="Q15" s="20">
        <f>Q14+1</f>
        <v>6</v>
      </c>
      <c r="R15" s="20">
        <f>R14+1</f>
        <v>13</v>
      </c>
      <c r="S15" s="20">
        <f>S14+1</f>
        <v>20</v>
      </c>
      <c r="T15" s="20">
        <f>T14+1</f>
        <v>27</v>
      </c>
      <c r="U15" s="32">
        <f t="shared" si="4"/>
        <v>3</v>
      </c>
      <c r="V15" s="30">
        <f t="shared" si="4"/>
        <v>10</v>
      </c>
      <c r="W15" s="20">
        <f t="shared" si="4"/>
        <v>17</v>
      </c>
      <c r="X15" s="20">
        <f t="shared" si="4"/>
        <v>24</v>
      </c>
      <c r="Y15" s="14">
        <v>31</v>
      </c>
      <c r="BA15" s="7"/>
      <c r="BB15" s="7"/>
      <c r="BC15" s="7"/>
      <c r="BD15" s="7"/>
      <c r="BE15" s="7"/>
      <c r="BF15" s="7"/>
      <c r="BG15" s="7"/>
      <c r="BH15" s="7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70" s="4" customFormat="1" ht="17.25" customHeight="1" thickBot="1" x14ac:dyDescent="0.3">
      <c r="A16" s="592"/>
      <c r="B16" s="566"/>
      <c r="C16" s="83" t="s">
        <v>52</v>
      </c>
      <c r="D16" s="34">
        <v>1</v>
      </c>
      <c r="E16" s="22">
        <f t="shared" ref="E16" si="5">D16+1</f>
        <v>2</v>
      </c>
      <c r="F16" s="22">
        <f t="shared" ref="F16" si="6">E16+1</f>
        <v>3</v>
      </c>
      <c r="G16" s="22">
        <f t="shared" ref="G16" si="7">F16+1</f>
        <v>4</v>
      </c>
      <c r="H16" s="22">
        <f t="shared" ref="H16" si="8">G16+1</f>
        <v>5</v>
      </c>
      <c r="I16" s="22">
        <f t="shared" ref="I16" si="9">H16+1</f>
        <v>6</v>
      </c>
      <c r="J16" s="22">
        <f t="shared" ref="J16" si="10">I16+1</f>
        <v>7</v>
      </c>
      <c r="K16" s="22">
        <f t="shared" ref="K16" si="11">J16+1</f>
        <v>8</v>
      </c>
      <c r="L16" s="22">
        <f t="shared" ref="L16" si="12">K16+1</f>
        <v>9</v>
      </c>
      <c r="M16" s="22">
        <f t="shared" ref="M16" si="13">L16+1</f>
        <v>10</v>
      </c>
      <c r="N16" s="22">
        <f t="shared" ref="N16" si="14">M16+1</f>
        <v>11</v>
      </c>
      <c r="O16" s="22">
        <f t="shared" ref="O16" si="15">N16+1</f>
        <v>12</v>
      </c>
      <c r="P16" s="22">
        <f t="shared" ref="P16" si="16">O16+1</f>
        <v>13</v>
      </c>
      <c r="Q16" s="22">
        <f t="shared" ref="Q16" si="17">P16+1</f>
        <v>14</v>
      </c>
      <c r="R16" s="22">
        <f t="shared" ref="R16" si="18">Q16+1</f>
        <v>15</v>
      </c>
      <c r="S16" s="22">
        <f t="shared" ref="S16" si="19">R16+1</f>
        <v>16</v>
      </c>
      <c r="T16" s="22">
        <f t="shared" ref="T16" si="20">S16+1</f>
        <v>17</v>
      </c>
      <c r="U16" s="81">
        <v>18</v>
      </c>
      <c r="V16" s="81">
        <v>19</v>
      </c>
      <c r="W16" s="81">
        <v>20</v>
      </c>
      <c r="X16" s="22">
        <v>21</v>
      </c>
      <c r="Y16" s="23">
        <v>22</v>
      </c>
      <c r="Z16" s="206"/>
      <c r="AA16" s="206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67" s="4" customFormat="1" ht="17.25" customHeight="1" x14ac:dyDescent="0.25">
      <c r="A17" s="575" t="s">
        <v>10</v>
      </c>
      <c r="B17" s="560">
        <v>11</v>
      </c>
      <c r="C17" s="561"/>
      <c r="D17" s="78"/>
      <c r="E17" s="5"/>
      <c r="F17" s="5" t="s">
        <v>67</v>
      </c>
      <c r="G17" s="5"/>
      <c r="H17" s="5" t="s">
        <v>67</v>
      </c>
      <c r="I17" s="5" t="s">
        <v>67</v>
      </c>
      <c r="J17" s="5" t="s">
        <v>99</v>
      </c>
      <c r="K17" s="5" t="s">
        <v>99</v>
      </c>
      <c r="L17" s="5" t="s">
        <v>99</v>
      </c>
      <c r="M17" s="5" t="s">
        <v>67</v>
      </c>
      <c r="N17" s="5" t="s">
        <v>67</v>
      </c>
      <c r="O17" s="5" t="s">
        <v>67</v>
      </c>
      <c r="P17" s="5" t="s">
        <v>67</v>
      </c>
      <c r="Q17" s="5" t="s">
        <v>67</v>
      </c>
      <c r="R17" s="5" t="s">
        <v>67</v>
      </c>
      <c r="S17" s="5" t="s">
        <v>67</v>
      </c>
      <c r="T17" s="5" t="s">
        <v>99</v>
      </c>
      <c r="U17" s="36" t="s">
        <v>108</v>
      </c>
      <c r="V17" s="36" t="s">
        <v>108</v>
      </c>
      <c r="W17" s="5" t="s">
        <v>67</v>
      </c>
      <c r="X17" s="5" t="s">
        <v>67</v>
      </c>
      <c r="Y17" s="130" t="s">
        <v>67</v>
      </c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</row>
    <row r="18" spans="1:167" s="4" customFormat="1" ht="17.25" customHeight="1" x14ac:dyDescent="0.25">
      <c r="A18" s="577"/>
      <c r="B18" s="539" t="s">
        <v>56</v>
      </c>
      <c r="C18" s="540"/>
      <c r="D18" s="79"/>
      <c r="E18" s="2"/>
      <c r="F18" s="2" t="s">
        <v>99</v>
      </c>
      <c r="G18" s="2"/>
      <c r="H18" s="2" t="s">
        <v>99</v>
      </c>
      <c r="I18" s="2" t="s">
        <v>99</v>
      </c>
      <c r="J18" s="2" t="s">
        <v>99</v>
      </c>
      <c r="K18" s="2" t="s">
        <v>99</v>
      </c>
      <c r="L18" s="2" t="s">
        <v>99</v>
      </c>
      <c r="M18" s="2" t="s">
        <v>99</v>
      </c>
      <c r="N18" s="2" t="s">
        <v>99</v>
      </c>
      <c r="O18" s="2" t="s">
        <v>99</v>
      </c>
      <c r="P18" s="2" t="s">
        <v>99</v>
      </c>
      <c r="Q18" s="2" t="s">
        <v>99</v>
      </c>
      <c r="R18" s="2" t="s">
        <v>99</v>
      </c>
      <c r="S18" s="2" t="s">
        <v>99</v>
      </c>
      <c r="T18" s="2" t="s">
        <v>99</v>
      </c>
      <c r="U18" s="31" t="s">
        <v>108</v>
      </c>
      <c r="V18" s="31" t="s">
        <v>108</v>
      </c>
      <c r="W18" s="2" t="s">
        <v>99</v>
      </c>
      <c r="X18" s="2" t="s">
        <v>99</v>
      </c>
      <c r="Y18" s="85" t="s">
        <v>99</v>
      </c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</row>
    <row r="19" spans="1:167" s="4" customFormat="1" ht="17.25" customHeight="1" x14ac:dyDescent="0.25">
      <c r="A19" s="577"/>
      <c r="B19" s="539" t="s">
        <v>57</v>
      </c>
      <c r="C19" s="540"/>
      <c r="D19" s="79"/>
      <c r="E19" s="2"/>
      <c r="F19" s="2" t="s">
        <v>99</v>
      </c>
      <c r="G19" s="2"/>
      <c r="H19" s="2" t="s">
        <v>99</v>
      </c>
      <c r="I19" s="2" t="s">
        <v>99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99</v>
      </c>
      <c r="O19" s="221" t="s">
        <v>99</v>
      </c>
      <c r="P19" s="2" t="s">
        <v>99</v>
      </c>
      <c r="Q19" s="2" t="s">
        <v>99</v>
      </c>
      <c r="R19" s="2" t="s">
        <v>99</v>
      </c>
      <c r="S19" s="2" t="s">
        <v>99</v>
      </c>
      <c r="T19" s="2" t="s">
        <v>114</v>
      </c>
      <c r="U19" s="31" t="s">
        <v>108</v>
      </c>
      <c r="V19" s="31" t="s">
        <v>108</v>
      </c>
      <c r="W19" s="2" t="s">
        <v>99</v>
      </c>
      <c r="X19" s="2" t="s">
        <v>99</v>
      </c>
      <c r="Y19" s="85" t="s">
        <v>99</v>
      </c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</row>
    <row r="20" spans="1:167" s="4" customFormat="1" ht="17.25" customHeight="1" x14ac:dyDescent="0.25">
      <c r="A20" s="577"/>
      <c r="B20" s="539" t="s">
        <v>60</v>
      </c>
      <c r="C20" s="540"/>
      <c r="D20" s="7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1" t="s">
        <v>108</v>
      </c>
      <c r="V20" s="31" t="s">
        <v>108</v>
      </c>
      <c r="W20" s="2"/>
      <c r="X20" s="18" t="s">
        <v>115</v>
      </c>
      <c r="Y20" s="38" t="s">
        <v>115</v>
      </c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</row>
    <row r="21" spans="1:167" s="4" customFormat="1" ht="17.25" customHeight="1" x14ac:dyDescent="0.25">
      <c r="A21" s="577"/>
      <c r="B21" s="539" t="s">
        <v>61</v>
      </c>
      <c r="C21" s="540"/>
      <c r="D21" s="7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1" t="s">
        <v>108</v>
      </c>
      <c r="V21" s="31" t="s">
        <v>108</v>
      </c>
      <c r="W21" s="2"/>
      <c r="X21" s="18" t="s">
        <v>115</v>
      </c>
      <c r="Y21" s="38" t="s">
        <v>115</v>
      </c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s="4" customFormat="1" ht="17.25" customHeight="1" x14ac:dyDescent="0.25">
      <c r="A22" s="577" t="s">
        <v>11</v>
      </c>
      <c r="B22" s="539">
        <v>10</v>
      </c>
      <c r="C22" s="540"/>
      <c r="D22" s="79"/>
      <c r="E22" s="2"/>
      <c r="F22" s="2"/>
      <c r="G22" s="2"/>
      <c r="H22" s="2"/>
      <c r="I22" s="2" t="s">
        <v>67</v>
      </c>
      <c r="J22" s="2" t="s">
        <v>67</v>
      </c>
      <c r="K22" s="2" t="s">
        <v>67</v>
      </c>
      <c r="L22" s="2" t="s">
        <v>67</v>
      </c>
      <c r="M22" s="2" t="s">
        <v>67</v>
      </c>
      <c r="N22" s="221" t="s">
        <v>67</v>
      </c>
      <c r="O22" s="2"/>
      <c r="P22" s="2"/>
      <c r="Q22" s="2"/>
      <c r="R22" s="2"/>
      <c r="S22" s="2"/>
      <c r="T22" s="2"/>
      <c r="U22" s="31" t="s">
        <v>108</v>
      </c>
      <c r="V22" s="31" t="s">
        <v>108</v>
      </c>
      <c r="W22" s="2" t="s">
        <v>67</v>
      </c>
      <c r="X22" s="2" t="s">
        <v>67</v>
      </c>
      <c r="Y22" s="85" t="s">
        <v>67</v>
      </c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</row>
    <row r="23" spans="1:167" s="4" customFormat="1" ht="17.25" customHeight="1" x14ac:dyDescent="0.25">
      <c r="A23" s="577"/>
      <c r="B23" s="539">
        <v>20</v>
      </c>
      <c r="C23" s="540"/>
      <c r="D23" s="79"/>
      <c r="E23" s="2"/>
      <c r="F23" s="2"/>
      <c r="G23" s="2"/>
      <c r="H23" s="2"/>
      <c r="I23" s="2"/>
      <c r="J23" s="2" t="s">
        <v>67</v>
      </c>
      <c r="K23" s="2" t="s">
        <v>67</v>
      </c>
      <c r="L23" s="2" t="s">
        <v>67</v>
      </c>
      <c r="M23" s="2" t="s">
        <v>67</v>
      </c>
      <c r="N23" s="2" t="s">
        <v>67</v>
      </c>
      <c r="O23" s="2" t="s">
        <v>67</v>
      </c>
      <c r="P23" s="2"/>
      <c r="Q23" s="2"/>
      <c r="R23" s="2"/>
      <c r="S23" s="2"/>
      <c r="T23" s="2"/>
      <c r="U23" s="31" t="s">
        <v>108</v>
      </c>
      <c r="V23" s="31" t="s">
        <v>108</v>
      </c>
      <c r="W23" s="219" t="s">
        <v>67</v>
      </c>
      <c r="X23" s="219" t="s">
        <v>67</v>
      </c>
      <c r="Y23" s="219" t="s">
        <v>67</v>
      </c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</row>
    <row r="24" spans="1:167" s="4" customFormat="1" ht="17.25" customHeight="1" x14ac:dyDescent="0.25">
      <c r="A24" s="577"/>
      <c r="B24" s="535">
        <v>30</v>
      </c>
      <c r="C24" s="536"/>
      <c r="D24" s="79"/>
      <c r="E24" s="2"/>
      <c r="F24" s="2"/>
      <c r="G24" s="2"/>
      <c r="H24" s="2"/>
      <c r="I24" s="2"/>
      <c r="J24" s="2"/>
      <c r="K24" s="2"/>
      <c r="L24" s="18" t="s">
        <v>115</v>
      </c>
      <c r="M24" s="2" t="s">
        <v>101</v>
      </c>
      <c r="N24" s="2" t="s">
        <v>101</v>
      </c>
      <c r="O24" s="2" t="s">
        <v>101</v>
      </c>
      <c r="P24" s="2" t="s">
        <v>101</v>
      </c>
      <c r="Q24" s="2" t="s">
        <v>101</v>
      </c>
      <c r="R24" s="2" t="s">
        <v>101</v>
      </c>
      <c r="S24" s="2" t="s">
        <v>101</v>
      </c>
      <c r="T24" s="2" t="s">
        <v>101</v>
      </c>
      <c r="U24" s="31" t="s">
        <v>108</v>
      </c>
      <c r="V24" s="31" t="s">
        <v>108</v>
      </c>
      <c r="W24" s="2"/>
      <c r="X24" s="2"/>
      <c r="Y24" s="85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</row>
    <row r="25" spans="1:167" s="4" customFormat="1" ht="17.25" customHeight="1" x14ac:dyDescent="0.25">
      <c r="A25" s="577"/>
      <c r="B25" s="535">
        <v>40</v>
      </c>
      <c r="C25" s="536"/>
      <c r="D25" s="79" t="s">
        <v>101</v>
      </c>
      <c r="E25" s="2" t="s">
        <v>101</v>
      </c>
      <c r="F25" s="2" t="s">
        <v>101</v>
      </c>
      <c r="G25" s="2" t="s">
        <v>101</v>
      </c>
      <c r="H25" s="2" t="s">
        <v>101</v>
      </c>
      <c r="I25" s="2" t="s">
        <v>101</v>
      </c>
      <c r="J25" s="2" t="s">
        <v>101</v>
      </c>
      <c r="K25" s="2" t="s">
        <v>101</v>
      </c>
      <c r="L25" s="2"/>
      <c r="M25" s="2"/>
      <c r="N25" s="2"/>
      <c r="O25" s="2"/>
      <c r="P25" s="2"/>
      <c r="Q25" s="2"/>
      <c r="R25" s="2"/>
      <c r="S25" s="2"/>
      <c r="T25" s="15"/>
      <c r="U25" s="31" t="s">
        <v>108</v>
      </c>
      <c r="V25" s="31" t="s">
        <v>108</v>
      </c>
      <c r="W25" s="18" t="s">
        <v>115</v>
      </c>
      <c r="X25" s="18" t="s">
        <v>115</v>
      </c>
      <c r="Y25" s="85" t="s">
        <v>101</v>
      </c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</row>
    <row r="26" spans="1:167" s="4" customFormat="1" ht="17.25" customHeight="1" x14ac:dyDescent="0.25">
      <c r="A26" s="595" t="s">
        <v>24</v>
      </c>
      <c r="B26" s="551">
        <v>105</v>
      </c>
      <c r="C26" s="552"/>
      <c r="D26" s="7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8"/>
      <c r="U26" s="31" t="s">
        <v>108</v>
      </c>
      <c r="V26" s="31" t="s">
        <v>108</v>
      </c>
      <c r="W26" s="2"/>
      <c r="X26" s="2"/>
      <c r="Y26" s="85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</row>
    <row r="27" spans="1:167" s="4" customFormat="1" ht="17.25" customHeight="1" x14ac:dyDescent="0.25">
      <c r="A27" s="596"/>
      <c r="B27" s="551">
        <v>205</v>
      </c>
      <c r="C27" s="552"/>
      <c r="D27" s="7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 t="s">
        <v>115</v>
      </c>
      <c r="U27" s="31" t="s">
        <v>108</v>
      </c>
      <c r="V27" s="31" t="s">
        <v>108</v>
      </c>
      <c r="W27" s="2" t="s">
        <v>99</v>
      </c>
      <c r="X27" s="2" t="s">
        <v>99</v>
      </c>
      <c r="Y27" s="85" t="s">
        <v>99</v>
      </c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</row>
    <row r="28" spans="1:167" s="4" customFormat="1" ht="17.25" customHeight="1" x14ac:dyDescent="0.25">
      <c r="A28" s="596"/>
      <c r="B28" s="537">
        <v>305</v>
      </c>
      <c r="C28" s="538"/>
      <c r="D28" s="75"/>
      <c r="E28" s="18"/>
      <c r="F28" s="18"/>
      <c r="G28" s="18"/>
      <c r="H28" s="18"/>
      <c r="I28" s="18"/>
      <c r="J28" s="18"/>
      <c r="K28" s="2" t="s">
        <v>99</v>
      </c>
      <c r="L28" s="2" t="s">
        <v>99</v>
      </c>
      <c r="M28" s="2" t="s">
        <v>99</v>
      </c>
      <c r="N28" s="2" t="s">
        <v>99</v>
      </c>
      <c r="O28" s="2" t="s">
        <v>99</v>
      </c>
      <c r="P28" s="221" t="s">
        <v>99</v>
      </c>
      <c r="Q28" s="2" t="s">
        <v>99</v>
      </c>
      <c r="R28" s="2" t="s">
        <v>99</v>
      </c>
      <c r="S28" s="2" t="s">
        <v>99</v>
      </c>
      <c r="T28" s="2"/>
      <c r="U28" s="31" t="s">
        <v>108</v>
      </c>
      <c r="V28" s="31" t="s">
        <v>108</v>
      </c>
      <c r="W28" s="2" t="s">
        <v>67</v>
      </c>
      <c r="X28" s="2" t="s">
        <v>67</v>
      </c>
      <c r="Y28" s="85" t="s">
        <v>67</v>
      </c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1:167" s="4" customFormat="1" ht="17.25" customHeight="1" x14ac:dyDescent="0.25">
      <c r="A29" s="597"/>
      <c r="B29" s="537">
        <v>405</v>
      </c>
      <c r="C29" s="538"/>
      <c r="D29" s="75"/>
      <c r="E29" s="18"/>
      <c r="F29" s="18"/>
      <c r="G29" s="18" t="s">
        <v>98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31" t="s">
        <v>108</v>
      </c>
      <c r="V29" s="31" t="s">
        <v>108</v>
      </c>
      <c r="W29" s="2"/>
      <c r="X29" s="2"/>
      <c r="Y29" s="85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s="4" customFormat="1" ht="17.25" customHeight="1" x14ac:dyDescent="0.25">
      <c r="A30" s="573" t="s">
        <v>14</v>
      </c>
      <c r="B30" s="582">
        <v>106</v>
      </c>
      <c r="C30" s="583"/>
      <c r="D30" s="75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31" t="s">
        <v>108</v>
      </c>
      <c r="V30" s="31" t="s">
        <v>108</v>
      </c>
      <c r="W30" s="2"/>
      <c r="X30" s="2"/>
      <c r="Y30" s="85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s="4" customFormat="1" ht="17.25" customHeight="1" x14ac:dyDescent="0.25">
      <c r="A31" s="573"/>
      <c r="B31" s="555">
        <v>206</v>
      </c>
      <c r="C31" s="556"/>
      <c r="D31" s="75"/>
      <c r="E31" s="18"/>
      <c r="F31" s="18"/>
      <c r="G31" s="18"/>
      <c r="H31" s="18"/>
      <c r="I31" s="18"/>
      <c r="J31" s="18"/>
      <c r="K31" s="18"/>
      <c r="L31" s="219"/>
      <c r="M31" s="47"/>
      <c r="N31" s="47"/>
      <c r="O31" s="47"/>
      <c r="P31" s="47"/>
      <c r="Q31" s="47"/>
      <c r="R31" s="47"/>
      <c r="S31" s="47"/>
      <c r="T31" s="47"/>
      <c r="U31" s="31" t="s">
        <v>108</v>
      </c>
      <c r="V31" s="31" t="s">
        <v>108</v>
      </c>
      <c r="W31" s="2" t="s">
        <v>67</v>
      </c>
      <c r="X31" s="2" t="s">
        <v>67</v>
      </c>
      <c r="Y31" s="85" t="s">
        <v>67</v>
      </c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</row>
    <row r="32" spans="1:167" s="4" customFormat="1" ht="18.75" customHeight="1" x14ac:dyDescent="0.25">
      <c r="A32" s="573"/>
      <c r="B32" s="555">
        <v>306</v>
      </c>
      <c r="C32" s="556"/>
      <c r="D32" s="75"/>
      <c r="E32" s="18"/>
      <c r="F32" s="18"/>
      <c r="G32" s="18"/>
      <c r="H32" s="18"/>
      <c r="I32" s="18"/>
      <c r="J32" s="18"/>
      <c r="K32" s="219" t="s">
        <v>99</v>
      </c>
      <c r="L32" s="219" t="s">
        <v>99</v>
      </c>
      <c r="M32" s="219" t="s">
        <v>99</v>
      </c>
      <c r="N32" s="219" t="s">
        <v>99</v>
      </c>
      <c r="O32" s="219" t="s">
        <v>99</v>
      </c>
      <c r="P32" s="219" t="s">
        <v>99</v>
      </c>
      <c r="Q32" s="219" t="s">
        <v>99</v>
      </c>
      <c r="R32" s="219" t="s">
        <v>99</v>
      </c>
      <c r="S32" s="219" t="s">
        <v>99</v>
      </c>
      <c r="T32" s="18" t="s">
        <v>115</v>
      </c>
      <c r="U32" s="31" t="s">
        <v>108</v>
      </c>
      <c r="V32" s="31" t="s">
        <v>108</v>
      </c>
      <c r="W32" s="2"/>
      <c r="X32" s="2"/>
      <c r="Y32" s="85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</row>
    <row r="33" spans="1:167" s="4" customFormat="1" ht="18.75" customHeight="1" x14ac:dyDescent="0.25">
      <c r="A33" s="573"/>
      <c r="B33" s="582" t="s">
        <v>15</v>
      </c>
      <c r="C33" s="583"/>
      <c r="D33" s="79"/>
      <c r="E33" s="2" t="s">
        <v>99</v>
      </c>
      <c r="F33" s="2" t="s">
        <v>99</v>
      </c>
      <c r="G33" s="2" t="s">
        <v>99</v>
      </c>
      <c r="H33" s="2" t="s">
        <v>99</v>
      </c>
      <c r="I33" s="18" t="s">
        <v>102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31" t="s">
        <v>108</v>
      </c>
      <c r="V33" s="31" t="s">
        <v>108</v>
      </c>
      <c r="W33" s="2"/>
      <c r="X33" s="2"/>
      <c r="Y33" s="85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</row>
    <row r="34" spans="1:167" s="4" customFormat="1" ht="18.75" customHeight="1" thickBot="1" x14ac:dyDescent="0.3">
      <c r="A34" s="574"/>
      <c r="B34" s="547" t="s">
        <v>16</v>
      </c>
      <c r="C34" s="548"/>
      <c r="D34" s="80"/>
      <c r="E34" s="39" t="s">
        <v>99</v>
      </c>
      <c r="F34" s="39" t="s">
        <v>99</v>
      </c>
      <c r="G34" s="39" t="s">
        <v>99</v>
      </c>
      <c r="H34" s="39" t="s">
        <v>99</v>
      </c>
      <c r="I34" s="40" t="s">
        <v>102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 t="s">
        <v>108</v>
      </c>
      <c r="V34" s="41" t="s">
        <v>108</v>
      </c>
      <c r="W34" s="39"/>
      <c r="X34" s="39"/>
      <c r="Y34" s="86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</row>
    <row r="35" spans="1:167" s="15" customFormat="1" ht="17.25" customHeight="1" x14ac:dyDescent="0.25">
      <c r="A35" s="584" t="s">
        <v>4</v>
      </c>
      <c r="B35" s="553">
        <v>17</v>
      </c>
      <c r="C35" s="554"/>
      <c r="D35" s="125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33" t="s">
        <v>108</v>
      </c>
      <c r="V35" s="33" t="s">
        <v>108</v>
      </c>
      <c r="W35" s="324" t="s">
        <v>67</v>
      </c>
      <c r="X35" s="324" t="s">
        <v>67</v>
      </c>
      <c r="Y35" s="85" t="s">
        <v>67</v>
      </c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</row>
    <row r="36" spans="1:167" s="4" customFormat="1" ht="17.25" customHeight="1" x14ac:dyDescent="0.25">
      <c r="A36" s="585"/>
      <c r="B36" s="539">
        <v>27</v>
      </c>
      <c r="C36" s="540"/>
      <c r="D36" s="1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326" t="s">
        <v>187</v>
      </c>
      <c r="P36" s="326" t="s">
        <v>187</v>
      </c>
      <c r="Q36" s="326" t="s">
        <v>187</v>
      </c>
      <c r="R36" s="326" t="s">
        <v>187</v>
      </c>
      <c r="S36" s="326" t="s">
        <v>187</v>
      </c>
      <c r="T36" s="326" t="s">
        <v>187</v>
      </c>
      <c r="U36" s="31" t="s">
        <v>108</v>
      </c>
      <c r="V36" s="31" t="s">
        <v>108</v>
      </c>
      <c r="W36" s="324" t="s">
        <v>67</v>
      </c>
      <c r="X36" s="324" t="s">
        <v>67</v>
      </c>
      <c r="Y36" s="85" t="s">
        <v>67</v>
      </c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</row>
    <row r="37" spans="1:167" s="4" customFormat="1" ht="17.25" customHeight="1" x14ac:dyDescent="0.25">
      <c r="A37" s="585"/>
      <c r="B37" s="535">
        <v>37</v>
      </c>
      <c r="C37" s="536"/>
      <c r="D37" s="75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26" t="s">
        <v>187</v>
      </c>
      <c r="P37" s="326" t="s">
        <v>187</v>
      </c>
      <c r="Q37" s="326" t="s">
        <v>187</v>
      </c>
      <c r="R37" s="326" t="s">
        <v>187</v>
      </c>
      <c r="S37" s="326" t="s">
        <v>187</v>
      </c>
      <c r="T37" s="326" t="s">
        <v>187</v>
      </c>
      <c r="U37" s="31" t="s">
        <v>108</v>
      </c>
      <c r="V37" s="31" t="s">
        <v>108</v>
      </c>
      <c r="W37" s="18"/>
      <c r="X37" s="18"/>
      <c r="Y37" s="325" t="s">
        <v>188</v>
      </c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</row>
    <row r="38" spans="1:167" s="4" customFormat="1" ht="18.75" customHeight="1" x14ac:dyDescent="0.25">
      <c r="A38" s="579" t="s">
        <v>5</v>
      </c>
      <c r="B38" s="539" t="s">
        <v>6</v>
      </c>
      <c r="C38" s="540"/>
      <c r="D38" s="75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31" t="s">
        <v>108</v>
      </c>
      <c r="V38" s="31" t="s">
        <v>108</v>
      </c>
      <c r="W38" s="351" t="s">
        <v>187</v>
      </c>
      <c r="X38" s="351" t="s">
        <v>187</v>
      </c>
      <c r="Y38" s="351" t="s">
        <v>187</v>
      </c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</row>
    <row r="39" spans="1:167" s="4" customFormat="1" ht="18.75" customHeight="1" x14ac:dyDescent="0.25">
      <c r="A39" s="580"/>
      <c r="B39" s="551" t="s">
        <v>54</v>
      </c>
      <c r="C39" s="552"/>
      <c r="D39" s="75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31" t="s">
        <v>108</v>
      </c>
      <c r="V39" s="31" t="s">
        <v>108</v>
      </c>
      <c r="W39" s="351" t="s">
        <v>187</v>
      </c>
      <c r="X39" s="351" t="s">
        <v>187</v>
      </c>
      <c r="Y39" s="351" t="s">
        <v>187</v>
      </c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</row>
    <row r="40" spans="1:167" s="4" customFormat="1" ht="18.75" customHeight="1" x14ac:dyDescent="0.25">
      <c r="A40" s="610"/>
      <c r="B40" s="551" t="s">
        <v>62</v>
      </c>
      <c r="C40" s="552"/>
      <c r="D40" s="75"/>
      <c r="E40" s="18"/>
      <c r="F40" s="18"/>
      <c r="G40" s="18"/>
      <c r="H40" s="338" t="s">
        <v>99</v>
      </c>
      <c r="I40" s="338" t="s">
        <v>99</v>
      </c>
      <c r="J40" s="338" t="s">
        <v>99</v>
      </c>
      <c r="K40" s="338" t="s">
        <v>99</v>
      </c>
      <c r="L40" s="338" t="s">
        <v>99</v>
      </c>
      <c r="M40" s="338" t="s">
        <v>99</v>
      </c>
      <c r="N40" s="338" t="s">
        <v>99</v>
      </c>
      <c r="O40" s="338" t="s">
        <v>99</v>
      </c>
      <c r="P40" s="338" t="s">
        <v>99</v>
      </c>
      <c r="Q40" s="363" t="s">
        <v>188</v>
      </c>
      <c r="R40" s="337" t="s">
        <v>101</v>
      </c>
      <c r="S40" s="337" t="s">
        <v>101</v>
      </c>
      <c r="T40" s="337" t="s">
        <v>101</v>
      </c>
      <c r="U40" s="31" t="s">
        <v>108</v>
      </c>
      <c r="V40" s="31" t="s">
        <v>108</v>
      </c>
      <c r="W40" s="338" t="s">
        <v>101</v>
      </c>
      <c r="X40" s="338" t="s">
        <v>101</v>
      </c>
      <c r="Y40" s="338" t="s">
        <v>101</v>
      </c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</row>
    <row r="41" spans="1:167" s="4" customFormat="1" ht="17.25" customHeight="1" x14ac:dyDescent="0.25">
      <c r="A41" s="586" t="s">
        <v>7</v>
      </c>
      <c r="B41" s="551" t="s">
        <v>8</v>
      </c>
      <c r="C41" s="552"/>
      <c r="D41" s="75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31" t="s">
        <v>108</v>
      </c>
      <c r="V41" s="31" t="s">
        <v>108</v>
      </c>
      <c r="W41" s="326" t="s">
        <v>187</v>
      </c>
      <c r="X41" s="326" t="s">
        <v>187</v>
      </c>
      <c r="Y41" s="326" t="s">
        <v>187</v>
      </c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</row>
    <row r="42" spans="1:167" s="4" customFormat="1" ht="17.25" customHeight="1" x14ac:dyDescent="0.25">
      <c r="A42" s="586"/>
      <c r="B42" s="551" t="s">
        <v>55</v>
      </c>
      <c r="C42" s="552"/>
      <c r="D42" s="7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26" t="s">
        <v>187</v>
      </c>
      <c r="P42" s="326" t="s">
        <v>187</v>
      </c>
      <c r="Q42" s="326" t="s">
        <v>187</v>
      </c>
      <c r="R42" s="326" t="s">
        <v>187</v>
      </c>
      <c r="S42" s="326" t="s">
        <v>187</v>
      </c>
      <c r="T42" s="326" t="s">
        <v>187</v>
      </c>
      <c r="U42" s="31" t="s">
        <v>108</v>
      </c>
      <c r="V42" s="31" t="s">
        <v>108</v>
      </c>
      <c r="W42" s="326" t="s">
        <v>187</v>
      </c>
      <c r="X42" s="326" t="s">
        <v>187</v>
      </c>
      <c r="Y42" s="326" t="s">
        <v>187</v>
      </c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</row>
    <row r="43" spans="1:167" s="4" customFormat="1" ht="17.25" customHeight="1" x14ac:dyDescent="0.25">
      <c r="A43" s="576"/>
      <c r="B43" s="551" t="s">
        <v>63</v>
      </c>
      <c r="C43" s="552"/>
      <c r="D43" s="75"/>
      <c r="E43" s="18"/>
      <c r="F43" s="18"/>
      <c r="G43" s="18"/>
      <c r="H43" s="338" t="s">
        <v>99</v>
      </c>
      <c r="I43" s="338" t="s">
        <v>99</v>
      </c>
      <c r="J43" s="338" t="s">
        <v>99</v>
      </c>
      <c r="K43" s="338" t="s">
        <v>99</v>
      </c>
      <c r="L43" s="338" t="s">
        <v>99</v>
      </c>
      <c r="M43" s="338" t="s">
        <v>99</v>
      </c>
      <c r="N43" s="338" t="s">
        <v>99</v>
      </c>
      <c r="O43" s="338" t="s">
        <v>99</v>
      </c>
      <c r="P43" s="338" t="s">
        <v>99</v>
      </c>
      <c r="Q43" s="363" t="s">
        <v>188</v>
      </c>
      <c r="R43" s="337" t="s">
        <v>101</v>
      </c>
      <c r="S43" s="337" t="s">
        <v>101</v>
      </c>
      <c r="T43" s="337" t="s">
        <v>101</v>
      </c>
      <c r="U43" s="31" t="s">
        <v>108</v>
      </c>
      <c r="V43" s="31" t="s">
        <v>108</v>
      </c>
      <c r="W43" s="337" t="s">
        <v>101</v>
      </c>
      <c r="X43" s="337" t="s">
        <v>101</v>
      </c>
      <c r="Y43" s="337" t="s">
        <v>101</v>
      </c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</row>
    <row r="44" spans="1:167" s="4" customFormat="1" ht="18.75" customHeight="1" x14ac:dyDescent="0.25">
      <c r="A44" s="596" t="s">
        <v>17</v>
      </c>
      <c r="B44" s="539">
        <v>402</v>
      </c>
      <c r="C44" s="540"/>
      <c r="D44" s="75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363" t="s">
        <v>188</v>
      </c>
      <c r="U44" s="31" t="s">
        <v>108</v>
      </c>
      <c r="V44" s="31" t="s">
        <v>108</v>
      </c>
      <c r="W44" s="42"/>
      <c r="X44" s="18"/>
      <c r="Y44" s="38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</row>
    <row r="45" spans="1:167" s="4" customFormat="1" ht="18.75" customHeight="1" x14ac:dyDescent="0.25">
      <c r="A45" s="597"/>
      <c r="B45" s="539">
        <v>502</v>
      </c>
      <c r="C45" s="540"/>
      <c r="D45" s="75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31" t="s">
        <v>108</v>
      </c>
      <c r="V45" s="368" t="s">
        <v>108</v>
      </c>
      <c r="W45" s="345" t="s">
        <v>188</v>
      </c>
      <c r="X45" s="349" t="s">
        <v>101</v>
      </c>
      <c r="Y45" s="337" t="s">
        <v>101</v>
      </c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</row>
    <row r="46" spans="1:167" s="4" customFormat="1" ht="18.75" customHeight="1" x14ac:dyDescent="0.25">
      <c r="A46" s="606" t="s">
        <v>18</v>
      </c>
      <c r="B46" s="537">
        <v>102</v>
      </c>
      <c r="C46" s="538"/>
      <c r="D46" s="75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31" t="s">
        <v>108</v>
      </c>
      <c r="V46" s="31" t="s">
        <v>108</v>
      </c>
      <c r="W46" s="24"/>
      <c r="X46" s="18"/>
      <c r="Y46" s="38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</row>
    <row r="47" spans="1:167" s="4" customFormat="1" ht="19.5" customHeight="1" x14ac:dyDescent="0.25">
      <c r="A47" s="607"/>
      <c r="B47" s="537">
        <v>202</v>
      </c>
      <c r="C47" s="538"/>
      <c r="D47" s="75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31" t="s">
        <v>108</v>
      </c>
      <c r="V47" s="31" t="s">
        <v>108</v>
      </c>
      <c r="W47" s="18"/>
      <c r="X47" s="18"/>
      <c r="Y47" s="38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</row>
    <row r="48" spans="1:167" s="4" customFormat="1" ht="19.5" customHeight="1" x14ac:dyDescent="0.25">
      <c r="A48" s="608"/>
      <c r="B48" s="537">
        <v>302</v>
      </c>
      <c r="C48" s="538"/>
      <c r="D48" s="75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38" t="s">
        <v>134</v>
      </c>
      <c r="Q48" s="338" t="s">
        <v>134</v>
      </c>
      <c r="R48" s="338" t="s">
        <v>134</v>
      </c>
      <c r="S48" s="367" t="s">
        <v>134</v>
      </c>
      <c r="T48" s="345" t="s">
        <v>188</v>
      </c>
      <c r="U48" s="339"/>
      <c r="V48" s="339"/>
      <c r="W48" s="18"/>
      <c r="X48" s="18"/>
      <c r="Y48" s="38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</row>
    <row r="49" spans="1:170" s="4" customFormat="1" ht="19.5" customHeight="1" x14ac:dyDescent="0.25">
      <c r="A49" s="595" t="s">
        <v>19</v>
      </c>
      <c r="B49" s="537" t="s">
        <v>64</v>
      </c>
      <c r="C49" s="538"/>
      <c r="D49" s="7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31" t="s">
        <v>108</v>
      </c>
      <c r="V49" s="31" t="s">
        <v>108</v>
      </c>
      <c r="W49" s="18"/>
      <c r="X49" s="18"/>
      <c r="Y49" s="38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</row>
    <row r="50" spans="1:170" s="4" customFormat="1" ht="18.75" customHeight="1" x14ac:dyDescent="0.25">
      <c r="A50" s="596"/>
      <c r="B50" s="551" t="s">
        <v>65</v>
      </c>
      <c r="C50" s="552"/>
      <c r="D50" s="7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31" t="s">
        <v>108</v>
      </c>
      <c r="V50" s="31" t="s">
        <v>108</v>
      </c>
      <c r="W50" s="18"/>
      <c r="X50" s="18"/>
      <c r="Y50" s="38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</row>
    <row r="51" spans="1:170" s="4" customFormat="1" ht="18.75" customHeight="1" x14ac:dyDescent="0.25">
      <c r="A51" s="596"/>
      <c r="B51" s="537">
        <v>201</v>
      </c>
      <c r="C51" s="538"/>
      <c r="D51" s="7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33" t="s">
        <v>187</v>
      </c>
      <c r="P51" s="333" t="s">
        <v>187</v>
      </c>
      <c r="Q51" s="333" t="s">
        <v>187</v>
      </c>
      <c r="R51" s="333" t="s">
        <v>187</v>
      </c>
      <c r="S51" s="333" t="s">
        <v>187</v>
      </c>
      <c r="T51" s="356" t="s">
        <v>187</v>
      </c>
      <c r="U51" s="31" t="s">
        <v>108</v>
      </c>
      <c r="V51" s="31" t="s">
        <v>108</v>
      </c>
      <c r="W51" s="333" t="s">
        <v>189</v>
      </c>
      <c r="X51" s="333" t="s">
        <v>189</v>
      </c>
      <c r="Y51" s="333" t="s">
        <v>189</v>
      </c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</row>
    <row r="52" spans="1:170" s="4" customFormat="1" ht="18.75" customHeight="1" x14ac:dyDescent="0.25">
      <c r="A52" s="596"/>
      <c r="B52" s="537">
        <v>301</v>
      </c>
      <c r="C52" s="538"/>
      <c r="D52" s="75"/>
      <c r="E52" s="18"/>
      <c r="F52" s="18"/>
      <c r="G52" s="18"/>
      <c r="H52" s="335" t="s">
        <v>189</v>
      </c>
      <c r="I52" s="333" t="s">
        <v>189</v>
      </c>
      <c r="J52" s="333" t="s">
        <v>189</v>
      </c>
      <c r="K52" s="333" t="s">
        <v>189</v>
      </c>
      <c r="L52" s="333" t="s">
        <v>189</v>
      </c>
      <c r="M52" s="333" t="s">
        <v>189</v>
      </c>
      <c r="N52" s="333" t="s">
        <v>189</v>
      </c>
      <c r="O52" s="333" t="s">
        <v>189</v>
      </c>
      <c r="P52" s="333" t="s">
        <v>189</v>
      </c>
      <c r="Q52" s="333" t="s">
        <v>189</v>
      </c>
      <c r="R52" s="333" t="s">
        <v>189</v>
      </c>
      <c r="S52" s="353" t="s">
        <v>189</v>
      </c>
      <c r="T52" s="346" t="s">
        <v>188</v>
      </c>
      <c r="U52" s="29" t="s">
        <v>108</v>
      </c>
      <c r="V52" s="31" t="s">
        <v>108</v>
      </c>
      <c r="W52" s="18"/>
      <c r="X52" s="18"/>
      <c r="Y52" s="38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</row>
    <row r="53" spans="1:170" s="4" customFormat="1" ht="29.25" customHeight="1" x14ac:dyDescent="0.25">
      <c r="A53" s="596"/>
      <c r="B53" s="551" t="s">
        <v>20</v>
      </c>
      <c r="C53" s="552"/>
      <c r="D53" s="75"/>
      <c r="E53" s="18"/>
      <c r="F53" s="18"/>
      <c r="G53" s="18"/>
      <c r="H53" s="18"/>
      <c r="I53" s="18"/>
      <c r="J53" s="18"/>
      <c r="K53" s="18"/>
      <c r="L53" s="423" t="s">
        <v>237</v>
      </c>
      <c r="M53" s="423" t="s">
        <v>237</v>
      </c>
      <c r="N53" s="423" t="s">
        <v>237</v>
      </c>
      <c r="O53" s="18"/>
      <c r="P53" s="18"/>
      <c r="Q53" s="18"/>
      <c r="R53" s="18"/>
      <c r="S53" s="354"/>
      <c r="T53" s="18" t="s">
        <v>188</v>
      </c>
      <c r="U53" s="29" t="s">
        <v>108</v>
      </c>
      <c r="V53" s="31" t="s">
        <v>108</v>
      </c>
      <c r="W53" s="18"/>
      <c r="X53" s="18"/>
      <c r="Y53" s="337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</row>
    <row r="54" spans="1:170" s="4" customFormat="1" ht="34.5" customHeight="1" x14ac:dyDescent="0.25">
      <c r="A54" s="597"/>
      <c r="B54" s="539" t="s">
        <v>21</v>
      </c>
      <c r="C54" s="540"/>
      <c r="D54" s="75"/>
      <c r="E54" s="18"/>
      <c r="F54" s="18"/>
      <c r="G54" s="18"/>
      <c r="H54" s="18"/>
      <c r="I54" s="18"/>
      <c r="J54" s="18"/>
      <c r="K54" s="18"/>
      <c r="L54" s="423" t="s">
        <v>237</v>
      </c>
      <c r="M54" s="423" t="s">
        <v>237</v>
      </c>
      <c r="N54" s="423" t="s">
        <v>237</v>
      </c>
      <c r="O54" s="18"/>
      <c r="P54" s="18"/>
      <c r="Q54" s="18"/>
      <c r="R54" s="18"/>
      <c r="S54" s="354"/>
      <c r="T54" s="18" t="s">
        <v>188</v>
      </c>
      <c r="U54" s="29" t="s">
        <v>108</v>
      </c>
      <c r="V54" s="31" t="s">
        <v>108</v>
      </c>
      <c r="W54" s="18"/>
      <c r="X54" s="18"/>
      <c r="Y54" s="337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</row>
    <row r="55" spans="1:170" s="4" customFormat="1" ht="45" customHeight="1" x14ac:dyDescent="0.25">
      <c r="A55" s="527" t="s">
        <v>22</v>
      </c>
      <c r="B55" s="539">
        <v>403</v>
      </c>
      <c r="C55" s="540"/>
      <c r="D55" s="7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352"/>
      <c r="Q55" s="337" t="s">
        <v>101</v>
      </c>
      <c r="R55" s="337" t="s">
        <v>101</v>
      </c>
      <c r="S55" s="355" t="s">
        <v>101</v>
      </c>
      <c r="T55" s="345" t="s">
        <v>188</v>
      </c>
      <c r="U55" s="29" t="s">
        <v>108</v>
      </c>
      <c r="V55" s="31" t="s">
        <v>108</v>
      </c>
      <c r="W55" s="18"/>
      <c r="X55" s="18"/>
      <c r="Y55" s="38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</row>
    <row r="56" spans="1:170" s="4" customFormat="1" ht="20.25" customHeight="1" x14ac:dyDescent="0.25">
      <c r="A56" s="579" t="s">
        <v>23</v>
      </c>
      <c r="B56" s="598" t="s">
        <v>66</v>
      </c>
      <c r="C56" s="599"/>
      <c r="D56" s="7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4"/>
      <c r="U56" s="31" t="s">
        <v>108</v>
      </c>
      <c r="V56" s="31" t="s">
        <v>108</v>
      </c>
      <c r="W56" s="18"/>
      <c r="X56" s="18"/>
      <c r="Y56" s="38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</row>
    <row r="57" spans="1:170" s="4" customFormat="1" ht="20.25" customHeight="1" x14ac:dyDescent="0.25">
      <c r="A57" s="580"/>
      <c r="B57" s="545">
        <v>203</v>
      </c>
      <c r="C57" s="546"/>
      <c r="D57" s="12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333" t="s">
        <v>187</v>
      </c>
      <c r="P57" s="333" t="s">
        <v>187</v>
      </c>
      <c r="Q57" s="333" t="s">
        <v>187</v>
      </c>
      <c r="R57" s="333" t="s">
        <v>187</v>
      </c>
      <c r="S57" s="333" t="s">
        <v>187</v>
      </c>
      <c r="T57" s="356" t="s">
        <v>187</v>
      </c>
      <c r="U57" s="331" t="s">
        <v>108</v>
      </c>
      <c r="V57" s="331" t="s">
        <v>108</v>
      </c>
      <c r="W57" s="326" t="s">
        <v>187</v>
      </c>
      <c r="X57" s="326" t="s">
        <v>187</v>
      </c>
      <c r="Y57" s="326" t="s">
        <v>187</v>
      </c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</row>
    <row r="58" spans="1:170" s="4" customFormat="1" ht="29.25" customHeight="1" thickBot="1" x14ac:dyDescent="0.3">
      <c r="A58" s="581"/>
      <c r="B58" s="587">
        <v>303</v>
      </c>
      <c r="C58" s="588"/>
      <c r="D58" s="126"/>
      <c r="E58" s="42"/>
      <c r="F58" s="42"/>
      <c r="G58" s="42"/>
      <c r="H58" s="333" t="s">
        <v>187</v>
      </c>
      <c r="I58" s="333" t="s">
        <v>187</v>
      </c>
      <c r="J58" s="333" t="s">
        <v>187</v>
      </c>
      <c r="K58" s="333" t="s">
        <v>187</v>
      </c>
      <c r="L58" s="333" t="s">
        <v>187</v>
      </c>
      <c r="M58" s="333" t="s">
        <v>187</v>
      </c>
      <c r="N58" s="333" t="s">
        <v>187</v>
      </c>
      <c r="O58" s="333" t="s">
        <v>187</v>
      </c>
      <c r="P58" s="333" t="s">
        <v>187</v>
      </c>
      <c r="Q58" s="333" t="s">
        <v>187</v>
      </c>
      <c r="R58" s="333" t="s">
        <v>187</v>
      </c>
      <c r="S58" s="353" t="s">
        <v>187</v>
      </c>
      <c r="T58" s="348" t="s">
        <v>188</v>
      </c>
      <c r="U58" s="29" t="s">
        <v>108</v>
      </c>
      <c r="V58" s="331" t="s">
        <v>108</v>
      </c>
      <c r="W58" s="326" t="s">
        <v>187</v>
      </c>
      <c r="X58" s="326" t="s">
        <v>187</v>
      </c>
      <c r="Y58" s="326" t="s">
        <v>187</v>
      </c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</row>
    <row r="59" spans="1:170" s="4" customFormat="1" ht="17.25" customHeight="1" x14ac:dyDescent="0.25">
      <c r="A59" s="575" t="s">
        <v>12</v>
      </c>
      <c r="B59" s="543">
        <v>14</v>
      </c>
      <c r="C59" s="544"/>
      <c r="D59" s="127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4"/>
      <c r="U59" s="220" t="s">
        <v>108</v>
      </c>
      <c r="V59" s="220" t="s">
        <v>108</v>
      </c>
      <c r="W59" s="35"/>
      <c r="X59" s="35"/>
      <c r="Y59" s="37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</row>
    <row r="60" spans="1:170" s="4" customFormat="1" ht="17.25" customHeight="1" x14ac:dyDescent="0.25">
      <c r="A60" s="577"/>
      <c r="B60" s="535">
        <v>34</v>
      </c>
      <c r="C60" s="536"/>
      <c r="D60" s="75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 t="s">
        <v>115</v>
      </c>
      <c r="P60" s="221" t="s">
        <v>101</v>
      </c>
      <c r="Q60" s="221" t="s">
        <v>101</v>
      </c>
      <c r="R60" s="221" t="s">
        <v>101</v>
      </c>
      <c r="S60" s="221" t="s">
        <v>101</v>
      </c>
      <c r="T60" s="221" t="s">
        <v>101</v>
      </c>
      <c r="U60" s="220" t="s">
        <v>108</v>
      </c>
      <c r="V60" s="220" t="s">
        <v>108</v>
      </c>
      <c r="W60" s="221" t="s">
        <v>101</v>
      </c>
      <c r="X60" s="221" t="s">
        <v>101</v>
      </c>
      <c r="Y60" s="221" t="s">
        <v>101</v>
      </c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</row>
    <row r="61" spans="1:170" s="4" customFormat="1" ht="17.25" customHeight="1" x14ac:dyDescent="0.25">
      <c r="A61" s="577" t="s">
        <v>9</v>
      </c>
      <c r="B61" s="535">
        <v>25</v>
      </c>
      <c r="C61" s="536"/>
      <c r="D61" s="7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220" t="s">
        <v>108</v>
      </c>
      <c r="V61" s="220" t="s">
        <v>108</v>
      </c>
      <c r="W61" s="18"/>
      <c r="X61" s="18"/>
      <c r="Y61" s="38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</row>
    <row r="62" spans="1:170" s="4" customFormat="1" ht="17.25" customHeight="1" x14ac:dyDescent="0.25">
      <c r="A62" s="577"/>
      <c r="B62" s="535">
        <v>35</v>
      </c>
      <c r="C62" s="536"/>
      <c r="D62" s="221"/>
      <c r="E62" s="221"/>
      <c r="F62" s="221" t="s">
        <v>134</v>
      </c>
      <c r="G62" s="221" t="s">
        <v>134</v>
      </c>
      <c r="H62" s="221" t="s">
        <v>134</v>
      </c>
      <c r="I62" s="221" t="s">
        <v>99</v>
      </c>
      <c r="J62" s="221" t="s">
        <v>99</v>
      </c>
      <c r="K62" s="221" t="s">
        <v>99</v>
      </c>
      <c r="L62" s="221" t="s">
        <v>99</v>
      </c>
      <c r="M62" s="221" t="s">
        <v>99</v>
      </c>
      <c r="N62" s="221" t="s">
        <v>99</v>
      </c>
      <c r="O62" s="221" t="s">
        <v>134</v>
      </c>
      <c r="P62" s="221" t="s">
        <v>134</v>
      </c>
      <c r="Q62" s="221" t="s">
        <v>134</v>
      </c>
      <c r="R62" s="221" t="s">
        <v>134</v>
      </c>
      <c r="S62" s="221"/>
      <c r="T62" s="18" t="s">
        <v>115</v>
      </c>
      <c r="U62" s="220" t="s">
        <v>108</v>
      </c>
      <c r="V62" s="220" t="s">
        <v>108</v>
      </c>
      <c r="W62" s="221" t="s">
        <v>101</v>
      </c>
      <c r="X62" s="221" t="s">
        <v>101</v>
      </c>
      <c r="Y62" s="221" t="s">
        <v>101</v>
      </c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</row>
    <row r="63" spans="1:170" s="4" customFormat="1" ht="17.25" customHeight="1" x14ac:dyDescent="0.25">
      <c r="A63" s="595" t="s">
        <v>13</v>
      </c>
      <c r="B63" s="535">
        <v>12</v>
      </c>
      <c r="C63" s="536"/>
      <c r="D63" s="7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220" t="s">
        <v>108</v>
      </c>
      <c r="V63" s="220" t="s">
        <v>108</v>
      </c>
      <c r="W63" s="18"/>
      <c r="X63" s="18"/>
      <c r="Y63" s="38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</row>
    <row r="64" spans="1:170" s="4" customFormat="1" ht="17.25" customHeight="1" x14ac:dyDescent="0.25">
      <c r="A64" s="596"/>
      <c r="B64" s="535">
        <v>13</v>
      </c>
      <c r="C64" s="536"/>
      <c r="D64" s="7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220" t="s">
        <v>108</v>
      </c>
      <c r="V64" s="220" t="s">
        <v>108</v>
      </c>
      <c r="W64" s="18"/>
      <c r="X64" s="18"/>
      <c r="Y64" s="38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</row>
    <row r="65" spans="1:170" s="4" customFormat="1" ht="17.25" customHeight="1" x14ac:dyDescent="0.25">
      <c r="A65" s="596"/>
      <c r="B65" s="537">
        <v>22</v>
      </c>
      <c r="C65" s="538"/>
      <c r="D65" s="7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220" t="s">
        <v>108</v>
      </c>
      <c r="V65" s="220" t="s">
        <v>108</v>
      </c>
      <c r="W65" s="18"/>
      <c r="X65" s="18"/>
      <c r="Y65" s="38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</row>
    <row r="66" spans="1:170" s="4" customFormat="1" ht="17.25" customHeight="1" x14ac:dyDescent="0.25">
      <c r="A66" s="596"/>
      <c r="B66" s="537">
        <v>23</v>
      </c>
      <c r="C66" s="538"/>
      <c r="D66" s="7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220" t="s">
        <v>108</v>
      </c>
      <c r="V66" s="220" t="s">
        <v>108</v>
      </c>
      <c r="W66" s="18"/>
      <c r="X66" s="18"/>
      <c r="Y66" s="38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</row>
    <row r="67" spans="1:170" s="4" customFormat="1" ht="17.25" customHeight="1" x14ac:dyDescent="0.25">
      <c r="A67" s="596"/>
      <c r="B67" s="537">
        <v>32</v>
      </c>
      <c r="C67" s="538"/>
      <c r="D67" s="75"/>
      <c r="E67" s="18"/>
      <c r="F67" s="18"/>
      <c r="G67" s="18"/>
      <c r="H67" s="18"/>
      <c r="I67" s="18"/>
      <c r="J67" s="18"/>
      <c r="K67" s="221" t="s">
        <v>99</v>
      </c>
      <c r="L67" s="221" t="s">
        <v>99</v>
      </c>
      <c r="M67" s="221" t="s">
        <v>99</v>
      </c>
      <c r="N67" s="221" t="s">
        <v>99</v>
      </c>
      <c r="O67" s="221" t="s">
        <v>99</v>
      </c>
      <c r="P67" s="221" t="s">
        <v>99</v>
      </c>
      <c r="Q67" s="221" t="s">
        <v>99</v>
      </c>
      <c r="R67" s="221" t="s">
        <v>99</v>
      </c>
      <c r="S67" s="221" t="s">
        <v>99</v>
      </c>
      <c r="T67" s="18" t="s">
        <v>115</v>
      </c>
      <c r="U67" s="220" t="s">
        <v>108</v>
      </c>
      <c r="V67" s="220" t="s">
        <v>108</v>
      </c>
      <c r="W67" s="18"/>
      <c r="X67" s="18"/>
      <c r="Y67" s="38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</row>
    <row r="68" spans="1:170" s="4" customFormat="1" ht="17.25" customHeight="1" x14ac:dyDescent="0.25">
      <c r="A68" s="596"/>
      <c r="B68" s="537">
        <v>33</v>
      </c>
      <c r="C68" s="538"/>
      <c r="D68" s="75"/>
      <c r="E68" s="18"/>
      <c r="F68" s="18"/>
      <c r="G68" s="18"/>
      <c r="H68" s="18"/>
      <c r="I68" s="18"/>
      <c r="J68" s="18"/>
      <c r="K68" s="221" t="s">
        <v>99</v>
      </c>
      <c r="L68" s="221" t="s">
        <v>99</v>
      </c>
      <c r="M68" s="221" t="s">
        <v>99</v>
      </c>
      <c r="N68" s="221" t="s">
        <v>99</v>
      </c>
      <c r="O68" s="221" t="s">
        <v>99</v>
      </c>
      <c r="P68" s="221" t="s">
        <v>99</v>
      </c>
      <c r="Q68" s="221" t="s">
        <v>99</v>
      </c>
      <c r="R68" s="221" t="s">
        <v>99</v>
      </c>
      <c r="S68" s="221" t="s">
        <v>99</v>
      </c>
      <c r="T68" s="18" t="s">
        <v>115</v>
      </c>
      <c r="U68" s="220" t="s">
        <v>108</v>
      </c>
      <c r="V68" s="220" t="s">
        <v>108</v>
      </c>
      <c r="W68" s="18"/>
      <c r="X68" s="18"/>
      <c r="Y68" s="38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</row>
    <row r="69" spans="1:170" s="4" customFormat="1" ht="17.25" customHeight="1" x14ac:dyDescent="0.25">
      <c r="A69" s="596"/>
      <c r="B69" s="537">
        <v>42</v>
      </c>
      <c r="C69" s="538"/>
      <c r="D69" s="75"/>
      <c r="E69" s="18"/>
      <c r="F69" s="18"/>
      <c r="G69" s="18"/>
      <c r="H69" s="18"/>
      <c r="I69" s="18"/>
      <c r="J69" s="18"/>
      <c r="K69" s="18" t="s">
        <v>115</v>
      </c>
      <c r="L69" s="221" t="s">
        <v>101</v>
      </c>
      <c r="M69" s="221" t="s">
        <v>101</v>
      </c>
      <c r="N69" s="221" t="s">
        <v>101</v>
      </c>
      <c r="O69" s="221" t="s">
        <v>101</v>
      </c>
      <c r="P69" s="221" t="s">
        <v>101</v>
      </c>
      <c r="Q69" s="221" t="s">
        <v>101</v>
      </c>
      <c r="R69" s="221" t="s">
        <v>101</v>
      </c>
      <c r="S69" s="221" t="s">
        <v>101</v>
      </c>
      <c r="T69" s="221" t="s">
        <v>101</v>
      </c>
      <c r="U69" s="220" t="s">
        <v>108</v>
      </c>
      <c r="V69" s="220" t="s">
        <v>108</v>
      </c>
      <c r="W69" s="18"/>
      <c r="X69" s="18"/>
      <c r="Y69" s="38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</row>
    <row r="70" spans="1:170" s="4" customFormat="1" ht="17.25" customHeight="1" x14ac:dyDescent="0.25">
      <c r="A70" s="596"/>
      <c r="B70" s="537">
        <v>43</v>
      </c>
      <c r="C70" s="538"/>
      <c r="D70" s="75"/>
      <c r="E70" s="18"/>
      <c r="F70" s="18"/>
      <c r="G70" s="18"/>
      <c r="H70" s="18"/>
      <c r="I70" s="18"/>
      <c r="J70" s="18"/>
      <c r="K70" s="18" t="s">
        <v>115</v>
      </c>
      <c r="L70" s="221" t="s">
        <v>101</v>
      </c>
      <c r="M70" s="221" t="s">
        <v>101</v>
      </c>
      <c r="N70" s="221" t="s">
        <v>101</v>
      </c>
      <c r="O70" s="221" t="s">
        <v>101</v>
      </c>
      <c r="P70" s="221" t="s">
        <v>101</v>
      </c>
      <c r="Q70" s="221" t="s">
        <v>101</v>
      </c>
      <c r="R70" s="221" t="s">
        <v>101</v>
      </c>
      <c r="S70" s="221" t="s">
        <v>101</v>
      </c>
      <c r="T70" s="221" t="s">
        <v>101</v>
      </c>
      <c r="U70" s="220" t="s">
        <v>108</v>
      </c>
      <c r="V70" s="220" t="s">
        <v>108</v>
      </c>
      <c r="W70" s="18"/>
      <c r="X70" s="18"/>
      <c r="Y70" s="38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</row>
    <row r="71" spans="1:170" s="4" customFormat="1" ht="17.25" customHeight="1" x14ac:dyDescent="0.25">
      <c r="A71" s="597"/>
      <c r="B71" s="535">
        <v>44</v>
      </c>
      <c r="C71" s="536"/>
      <c r="D71" s="75"/>
      <c r="E71" s="18"/>
      <c r="F71" s="18"/>
      <c r="G71" s="18"/>
      <c r="H71" s="18"/>
      <c r="I71" s="18"/>
      <c r="J71" s="18"/>
      <c r="K71" s="18" t="s">
        <v>115</v>
      </c>
      <c r="L71" s="221" t="s">
        <v>101</v>
      </c>
      <c r="M71" s="221" t="s">
        <v>101</v>
      </c>
      <c r="N71" s="221" t="s">
        <v>101</v>
      </c>
      <c r="O71" s="221" t="s">
        <v>101</v>
      </c>
      <c r="P71" s="221" t="s">
        <v>101</v>
      </c>
      <c r="Q71" s="221" t="s">
        <v>101</v>
      </c>
      <c r="R71" s="221" t="s">
        <v>101</v>
      </c>
      <c r="S71" s="221" t="s">
        <v>101</v>
      </c>
      <c r="T71" s="221" t="s">
        <v>101</v>
      </c>
      <c r="U71" s="220" t="s">
        <v>108</v>
      </c>
      <c r="V71" s="220" t="s">
        <v>108</v>
      </c>
      <c r="W71" s="18"/>
      <c r="X71" s="18"/>
      <c r="Y71" s="38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</row>
    <row r="72" spans="1:170" s="4" customFormat="1" ht="17.25" customHeight="1" x14ac:dyDescent="0.25">
      <c r="A72" s="595" t="s">
        <v>25</v>
      </c>
      <c r="B72" s="537">
        <v>104</v>
      </c>
      <c r="C72" s="538"/>
      <c r="D72" s="75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220" t="s">
        <v>108</v>
      </c>
      <c r="V72" s="220" t="s">
        <v>108</v>
      </c>
      <c r="W72" s="18"/>
      <c r="X72" s="18"/>
      <c r="Y72" s="38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</row>
    <row r="73" spans="1:170" s="4" customFormat="1" ht="17.25" customHeight="1" x14ac:dyDescent="0.25">
      <c r="A73" s="596"/>
      <c r="B73" s="537">
        <v>204</v>
      </c>
      <c r="C73" s="538"/>
      <c r="D73" s="75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 t="s">
        <v>115</v>
      </c>
      <c r="U73" s="220" t="s">
        <v>108</v>
      </c>
      <c r="V73" s="220" t="s">
        <v>108</v>
      </c>
      <c r="W73" s="18"/>
      <c r="X73" s="18"/>
      <c r="Y73" s="38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</row>
    <row r="74" spans="1:170" s="4" customFormat="1" ht="17.25" customHeight="1" x14ac:dyDescent="0.25">
      <c r="A74" s="596"/>
      <c r="B74" s="549">
        <v>304</v>
      </c>
      <c r="C74" s="550"/>
      <c r="D74" s="126"/>
      <c r="E74" s="42"/>
      <c r="F74" s="221" t="s">
        <v>114</v>
      </c>
      <c r="G74" s="221" t="s">
        <v>114</v>
      </c>
      <c r="H74" s="221" t="s">
        <v>114</v>
      </c>
      <c r="I74" s="221" t="s">
        <v>114</v>
      </c>
      <c r="J74" s="221" t="s">
        <v>114</v>
      </c>
      <c r="K74" s="221" t="s">
        <v>114</v>
      </c>
      <c r="L74" s="221" t="s">
        <v>114</v>
      </c>
      <c r="M74" s="221" t="s">
        <v>114</v>
      </c>
      <c r="N74" s="221" t="s">
        <v>114</v>
      </c>
      <c r="O74" s="221" t="s">
        <v>114</v>
      </c>
      <c r="P74" s="42"/>
      <c r="Q74" s="42"/>
      <c r="R74" s="42"/>
      <c r="S74" s="42"/>
      <c r="T74" s="42"/>
      <c r="U74" s="220" t="s">
        <v>108</v>
      </c>
      <c r="V74" s="220" t="s">
        <v>108</v>
      </c>
      <c r="W74" s="42"/>
      <c r="X74" s="42"/>
      <c r="Y74" s="4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</row>
    <row r="75" spans="1:170" s="4" customFormat="1" ht="17.25" customHeight="1" x14ac:dyDescent="0.25">
      <c r="A75" s="577" t="s">
        <v>26</v>
      </c>
      <c r="B75" s="551" t="s">
        <v>28</v>
      </c>
      <c r="C75" s="552"/>
      <c r="D75" s="221" t="s">
        <v>99</v>
      </c>
      <c r="E75" s="221" t="s">
        <v>99</v>
      </c>
      <c r="F75" s="221" t="s">
        <v>99</v>
      </c>
      <c r="G75" s="221" t="s">
        <v>99</v>
      </c>
      <c r="H75" s="221" t="s">
        <v>99</v>
      </c>
      <c r="I75" s="221" t="s">
        <v>99</v>
      </c>
      <c r="J75" s="221" t="s">
        <v>99</v>
      </c>
      <c r="K75" s="221" t="s">
        <v>99</v>
      </c>
      <c r="L75" s="221" t="s">
        <v>99</v>
      </c>
      <c r="M75" s="221" t="s">
        <v>99</v>
      </c>
      <c r="N75" s="221" t="s">
        <v>99</v>
      </c>
      <c r="O75" s="221" t="s">
        <v>99</v>
      </c>
      <c r="P75" s="221" t="s">
        <v>99</v>
      </c>
      <c r="Q75" s="221" t="s">
        <v>99</v>
      </c>
      <c r="R75" s="221" t="s">
        <v>99</v>
      </c>
      <c r="S75" s="221" t="s">
        <v>99</v>
      </c>
      <c r="T75" s="221" t="s">
        <v>183</v>
      </c>
      <c r="U75" s="220" t="s">
        <v>108</v>
      </c>
      <c r="V75" s="220" t="s">
        <v>108</v>
      </c>
      <c r="W75" s="18"/>
      <c r="X75" s="18"/>
      <c r="Y75" s="38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</row>
    <row r="76" spans="1:170" s="4" customFormat="1" ht="17.25" customHeight="1" x14ac:dyDescent="0.25">
      <c r="A76" s="576"/>
      <c r="B76" s="539">
        <v>29</v>
      </c>
      <c r="C76" s="540"/>
      <c r="D76" s="75"/>
      <c r="E76" s="18"/>
      <c r="F76" s="18"/>
      <c r="G76" s="18"/>
      <c r="H76" s="18"/>
      <c r="I76" s="18"/>
      <c r="J76" s="18"/>
      <c r="K76" s="18"/>
      <c r="L76" s="18"/>
      <c r="M76" s="18" t="s">
        <v>115</v>
      </c>
      <c r="N76" s="221" t="s">
        <v>101</v>
      </c>
      <c r="O76" s="221" t="s">
        <v>101</v>
      </c>
      <c r="P76" s="221" t="s">
        <v>101</v>
      </c>
      <c r="Q76" s="221" t="s">
        <v>101</v>
      </c>
      <c r="R76" s="221" t="s">
        <v>101</v>
      </c>
      <c r="S76" s="221" t="s">
        <v>101</v>
      </c>
      <c r="T76" s="221" t="s">
        <v>101</v>
      </c>
      <c r="U76" s="220" t="s">
        <v>108</v>
      </c>
      <c r="V76" s="220" t="s">
        <v>108</v>
      </c>
      <c r="W76" s="221" t="s">
        <v>101</v>
      </c>
      <c r="X76" s="221" t="s">
        <v>101</v>
      </c>
      <c r="Y76" s="221" t="s">
        <v>101</v>
      </c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</row>
    <row r="77" spans="1:170" s="4" customFormat="1" ht="17.25" customHeight="1" x14ac:dyDescent="0.25">
      <c r="A77" s="577" t="s">
        <v>27</v>
      </c>
      <c r="B77" s="539" t="s">
        <v>58</v>
      </c>
      <c r="C77" s="540"/>
      <c r="D77" s="221" t="s">
        <v>99</v>
      </c>
      <c r="E77" s="221" t="s">
        <v>99</v>
      </c>
      <c r="F77" s="221" t="s">
        <v>99</v>
      </c>
      <c r="G77" s="221" t="s">
        <v>99</v>
      </c>
      <c r="H77" s="221" t="s">
        <v>99</v>
      </c>
      <c r="I77" s="221" t="s">
        <v>99</v>
      </c>
      <c r="J77" s="221" t="s">
        <v>99</v>
      </c>
      <c r="K77" s="221" t="s">
        <v>99</v>
      </c>
      <c r="L77" s="221" t="s">
        <v>99</v>
      </c>
      <c r="M77" s="221" t="s">
        <v>99</v>
      </c>
      <c r="N77" s="221" t="s">
        <v>99</v>
      </c>
      <c r="O77" s="221" t="s">
        <v>99</v>
      </c>
      <c r="P77" s="221" t="s">
        <v>99</v>
      </c>
      <c r="Q77" s="221" t="s">
        <v>99</v>
      </c>
      <c r="R77" s="221" t="s">
        <v>99</v>
      </c>
      <c r="S77" s="221" t="s">
        <v>99</v>
      </c>
      <c r="T77" s="221" t="s">
        <v>183</v>
      </c>
      <c r="U77" s="220" t="s">
        <v>108</v>
      </c>
      <c r="V77" s="220" t="s">
        <v>108</v>
      </c>
      <c r="W77" s="18"/>
      <c r="X77" s="18"/>
      <c r="Y77" s="38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</row>
    <row r="78" spans="1:170" s="4" customFormat="1" ht="17.25" customHeight="1" thickBot="1" x14ac:dyDescent="0.3">
      <c r="A78" s="578"/>
      <c r="B78" s="547">
        <v>28</v>
      </c>
      <c r="C78" s="548"/>
      <c r="D78" s="77"/>
      <c r="E78" s="40"/>
      <c r="F78" s="40"/>
      <c r="G78" s="40"/>
      <c r="H78" s="40"/>
      <c r="I78" s="40"/>
      <c r="J78" s="40"/>
      <c r="K78" s="40"/>
      <c r="L78" s="40"/>
      <c r="M78" s="18" t="s">
        <v>115</v>
      </c>
      <c r="N78" s="221" t="s">
        <v>101</v>
      </c>
      <c r="O78" s="221" t="s">
        <v>101</v>
      </c>
      <c r="P78" s="221" t="s">
        <v>101</v>
      </c>
      <c r="Q78" s="221" t="s">
        <v>101</v>
      </c>
      <c r="R78" s="221" t="s">
        <v>101</v>
      </c>
      <c r="S78" s="221" t="s">
        <v>101</v>
      </c>
      <c r="T78" s="221" t="s">
        <v>101</v>
      </c>
      <c r="U78" s="220" t="s">
        <v>108</v>
      </c>
      <c r="V78" s="220" t="s">
        <v>108</v>
      </c>
      <c r="W78" s="221" t="s">
        <v>101</v>
      </c>
      <c r="X78" s="221" t="s">
        <v>101</v>
      </c>
      <c r="Y78" s="221" t="s">
        <v>101</v>
      </c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</row>
    <row r="79" spans="1:170" ht="14.25" customHeight="1" x14ac:dyDescent="0.25"/>
    <row r="80" spans="1:170" ht="26.25" customHeight="1" x14ac:dyDescent="0.25"/>
    <row r="81" spans="1:170" s="1" customFormat="1" ht="25.5" customHeight="1" thickBot="1" x14ac:dyDescent="0.3">
      <c r="A81" s="589" t="s">
        <v>51</v>
      </c>
      <c r="B81" s="589"/>
      <c r="C81" s="589"/>
      <c r="D81" s="589"/>
      <c r="E81" s="589"/>
      <c r="F81" s="589"/>
      <c r="G81" s="589"/>
      <c r="H81" s="589"/>
      <c r="I81" s="589"/>
      <c r="J81" s="589"/>
      <c r="K81" s="589"/>
      <c r="L81" s="589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89"/>
    </row>
    <row r="82" spans="1:170" ht="15.75" customHeight="1" thickBot="1" x14ac:dyDescent="0.3">
      <c r="A82" s="590" t="s">
        <v>50</v>
      </c>
      <c r="B82" s="567" t="s">
        <v>32</v>
      </c>
      <c r="C82" s="568"/>
      <c r="D82" s="569" t="s">
        <v>38</v>
      </c>
      <c r="E82" s="570"/>
      <c r="F82" s="570"/>
      <c r="G82" s="571"/>
      <c r="H82" s="572" t="s">
        <v>39</v>
      </c>
      <c r="I82" s="570"/>
      <c r="J82" s="570"/>
      <c r="K82" s="570"/>
      <c r="L82" s="571"/>
      <c r="M82" s="572" t="s">
        <v>40</v>
      </c>
      <c r="N82" s="570"/>
      <c r="O82" s="570"/>
      <c r="P82" s="571"/>
      <c r="Q82" s="572" t="s">
        <v>41</v>
      </c>
      <c r="R82" s="570"/>
      <c r="S82" s="570"/>
      <c r="T82" s="570"/>
      <c r="U82" s="558" t="s">
        <v>42</v>
      </c>
      <c r="V82" s="558"/>
      <c r="W82" s="558"/>
      <c r="X82" s="562"/>
      <c r="Y82" s="563" t="s">
        <v>53</v>
      </c>
      <c r="Z82" s="563"/>
      <c r="AA82" s="563"/>
      <c r="AB82" s="563"/>
      <c r="AC82" s="563"/>
      <c r="AD82" s="557" t="s">
        <v>110</v>
      </c>
      <c r="AE82" s="558"/>
      <c r="AF82" s="558"/>
      <c r="AG82" s="559"/>
      <c r="AH82" s="89"/>
    </row>
    <row r="83" spans="1:170" ht="19.5" customHeight="1" x14ac:dyDescent="0.25">
      <c r="A83" s="591"/>
      <c r="B83" s="564" t="s">
        <v>31</v>
      </c>
      <c r="C83" s="26" t="s">
        <v>43</v>
      </c>
      <c r="D83" s="92">
        <v>1</v>
      </c>
      <c r="E83" s="16">
        <f t="shared" ref="E83:Z83" si="21">D89+1</f>
        <v>8</v>
      </c>
      <c r="F83" s="16">
        <f t="shared" si="21"/>
        <v>15</v>
      </c>
      <c r="G83" s="16">
        <f t="shared" si="21"/>
        <v>22</v>
      </c>
      <c r="H83" s="16">
        <v>1</v>
      </c>
      <c r="I83" s="93">
        <f t="shared" si="21"/>
        <v>8</v>
      </c>
      <c r="J83" s="16">
        <f t="shared" si="21"/>
        <v>15</v>
      </c>
      <c r="K83" s="16">
        <f t="shared" si="21"/>
        <v>22</v>
      </c>
      <c r="L83" s="16">
        <f t="shared" si="21"/>
        <v>29</v>
      </c>
      <c r="M83" s="16">
        <f t="shared" si="21"/>
        <v>5</v>
      </c>
      <c r="N83" s="16">
        <f t="shared" si="21"/>
        <v>12</v>
      </c>
      <c r="O83" s="16">
        <f t="shared" si="21"/>
        <v>19</v>
      </c>
      <c r="P83" s="16">
        <f t="shared" si="21"/>
        <v>26</v>
      </c>
      <c r="Q83" s="93">
        <f t="shared" si="21"/>
        <v>3</v>
      </c>
      <c r="R83" s="93">
        <f t="shared" si="21"/>
        <v>10</v>
      </c>
      <c r="S83" s="16">
        <f t="shared" si="21"/>
        <v>17</v>
      </c>
      <c r="T83" s="16">
        <f t="shared" si="21"/>
        <v>24</v>
      </c>
      <c r="U83" s="16">
        <f t="shared" si="21"/>
        <v>31</v>
      </c>
      <c r="V83" s="16">
        <f t="shared" si="21"/>
        <v>7</v>
      </c>
      <c r="W83" s="93">
        <f t="shared" si="21"/>
        <v>14</v>
      </c>
      <c r="X83" s="16">
        <f t="shared" si="21"/>
        <v>21</v>
      </c>
      <c r="Y83" s="16">
        <f t="shared" si="21"/>
        <v>28</v>
      </c>
      <c r="Z83" s="36">
        <f t="shared" si="21"/>
        <v>5</v>
      </c>
      <c r="AA83" s="94">
        <f>Z89+1</f>
        <v>12</v>
      </c>
      <c r="AB83" s="94">
        <f>AA89+1</f>
        <v>19</v>
      </c>
      <c r="AC83" s="36">
        <f t="shared" ref="AC83" si="22">AB89+1</f>
        <v>26</v>
      </c>
      <c r="AD83" s="94">
        <f>AC89+1</f>
        <v>2</v>
      </c>
      <c r="AE83" s="94">
        <f>AD89+1</f>
        <v>9</v>
      </c>
      <c r="AF83" s="94">
        <f>AE89+1</f>
        <v>16</v>
      </c>
      <c r="AG83" s="95">
        <f>AF89+1</f>
        <v>23</v>
      </c>
    </row>
    <row r="84" spans="1:170" ht="15.75" x14ac:dyDescent="0.25">
      <c r="A84" s="591"/>
      <c r="B84" s="565"/>
      <c r="C84" s="27" t="s">
        <v>44</v>
      </c>
      <c r="D84" s="96">
        <f t="shared" ref="D84:P89" si="23">D83+1</f>
        <v>2</v>
      </c>
      <c r="E84" s="9">
        <f t="shared" si="23"/>
        <v>9</v>
      </c>
      <c r="F84" s="9">
        <f t="shared" si="23"/>
        <v>16</v>
      </c>
      <c r="G84" s="10">
        <f t="shared" si="23"/>
        <v>23</v>
      </c>
      <c r="H84" s="9">
        <f>H83+1</f>
        <v>2</v>
      </c>
      <c r="I84" s="9">
        <f t="shared" si="23"/>
        <v>9</v>
      </c>
      <c r="J84" s="9">
        <f t="shared" si="23"/>
        <v>16</v>
      </c>
      <c r="K84" s="9">
        <f t="shared" si="23"/>
        <v>23</v>
      </c>
      <c r="L84" s="9">
        <f>L83+1</f>
        <v>30</v>
      </c>
      <c r="M84" s="9">
        <f t="shared" ref="M84:Y89" si="24">M83+1</f>
        <v>6</v>
      </c>
      <c r="N84" s="9">
        <f t="shared" si="24"/>
        <v>13</v>
      </c>
      <c r="O84" s="9">
        <f t="shared" si="24"/>
        <v>20</v>
      </c>
      <c r="P84" s="9">
        <f t="shared" si="24"/>
        <v>27</v>
      </c>
      <c r="Q84" s="9">
        <f t="shared" si="24"/>
        <v>4</v>
      </c>
      <c r="R84" s="9">
        <f t="shared" si="24"/>
        <v>11</v>
      </c>
      <c r="S84" s="9">
        <f t="shared" si="24"/>
        <v>18</v>
      </c>
      <c r="T84" s="9">
        <f t="shared" si="24"/>
        <v>25</v>
      </c>
      <c r="U84" s="9">
        <v>1</v>
      </c>
      <c r="V84" s="9">
        <f t="shared" si="24"/>
        <v>8</v>
      </c>
      <c r="W84" s="9">
        <f t="shared" si="24"/>
        <v>15</v>
      </c>
      <c r="X84" s="9">
        <f t="shared" si="24"/>
        <v>22</v>
      </c>
      <c r="Y84" s="9">
        <f>Y83+1</f>
        <v>29</v>
      </c>
      <c r="Z84" s="31">
        <f t="shared" ref="Z84:AB89" si="25">Z83+1</f>
        <v>6</v>
      </c>
      <c r="AA84" s="73">
        <f>AA83+1</f>
        <v>13</v>
      </c>
      <c r="AB84" s="73">
        <f>AB83+1</f>
        <v>20</v>
      </c>
      <c r="AC84" s="31">
        <f t="shared" ref="AC84" si="26">AC83+1</f>
        <v>27</v>
      </c>
      <c r="AD84" s="73">
        <f>AD83+1</f>
        <v>3</v>
      </c>
      <c r="AE84" s="73">
        <f>AE83+1</f>
        <v>10</v>
      </c>
      <c r="AF84" s="73">
        <f>AF83+1</f>
        <v>17</v>
      </c>
      <c r="AG84" s="74">
        <f>AG83+1</f>
        <v>24</v>
      </c>
    </row>
    <row r="85" spans="1:170" ht="15.75" x14ac:dyDescent="0.25">
      <c r="A85" s="591"/>
      <c r="B85" s="565"/>
      <c r="C85" s="27" t="s">
        <v>45</v>
      </c>
      <c r="D85" s="96">
        <f t="shared" si="23"/>
        <v>3</v>
      </c>
      <c r="E85" s="9">
        <f t="shared" si="23"/>
        <v>10</v>
      </c>
      <c r="F85" s="9">
        <f t="shared" si="23"/>
        <v>17</v>
      </c>
      <c r="G85" s="9">
        <f t="shared" si="23"/>
        <v>24</v>
      </c>
      <c r="H85" s="9">
        <f t="shared" si="23"/>
        <v>3</v>
      </c>
      <c r="I85" s="9">
        <f t="shared" si="23"/>
        <v>10</v>
      </c>
      <c r="J85" s="9">
        <f t="shared" si="23"/>
        <v>17</v>
      </c>
      <c r="K85" s="9">
        <f t="shared" si="23"/>
        <v>24</v>
      </c>
      <c r="L85" s="9">
        <f t="shared" si="23"/>
        <v>31</v>
      </c>
      <c r="M85" s="9">
        <f t="shared" si="23"/>
        <v>7</v>
      </c>
      <c r="N85" s="9">
        <f t="shared" si="23"/>
        <v>14</v>
      </c>
      <c r="O85" s="9">
        <f t="shared" si="23"/>
        <v>21</v>
      </c>
      <c r="P85" s="9">
        <f t="shared" si="23"/>
        <v>28</v>
      </c>
      <c r="Q85" s="9">
        <f t="shared" si="24"/>
        <v>5</v>
      </c>
      <c r="R85" s="9">
        <f t="shared" si="24"/>
        <v>12</v>
      </c>
      <c r="S85" s="9">
        <f t="shared" si="24"/>
        <v>19</v>
      </c>
      <c r="T85" s="9">
        <f t="shared" si="24"/>
        <v>26</v>
      </c>
      <c r="U85" s="9">
        <f>U84+1</f>
        <v>2</v>
      </c>
      <c r="V85" s="9">
        <f t="shared" si="24"/>
        <v>9</v>
      </c>
      <c r="W85" s="9">
        <f t="shared" si="24"/>
        <v>16</v>
      </c>
      <c r="X85" s="9">
        <f t="shared" si="24"/>
        <v>23</v>
      </c>
      <c r="Y85" s="9">
        <f t="shared" si="24"/>
        <v>30</v>
      </c>
      <c r="Z85" s="31">
        <f t="shared" si="25"/>
        <v>7</v>
      </c>
      <c r="AA85" s="73">
        <f t="shared" si="25"/>
        <v>14</v>
      </c>
      <c r="AB85" s="73">
        <f t="shared" si="25"/>
        <v>21</v>
      </c>
      <c r="AC85" s="31">
        <f t="shared" ref="AC85:AE85" si="27">AC84+1</f>
        <v>28</v>
      </c>
      <c r="AD85" s="73">
        <f t="shared" si="27"/>
        <v>4</v>
      </c>
      <c r="AE85" s="73">
        <f t="shared" si="27"/>
        <v>11</v>
      </c>
      <c r="AF85" s="73">
        <f t="shared" ref="AF85:AG85" si="28">AF84+1</f>
        <v>18</v>
      </c>
      <c r="AG85" s="74">
        <f t="shared" si="28"/>
        <v>25</v>
      </c>
    </row>
    <row r="86" spans="1:170" ht="15.75" x14ac:dyDescent="0.25">
      <c r="A86" s="591"/>
      <c r="B86" s="565"/>
      <c r="C86" s="27" t="s">
        <v>46</v>
      </c>
      <c r="D86" s="96">
        <f t="shared" si="23"/>
        <v>4</v>
      </c>
      <c r="E86" s="9">
        <f t="shared" si="23"/>
        <v>11</v>
      </c>
      <c r="F86" s="9">
        <f t="shared" si="23"/>
        <v>18</v>
      </c>
      <c r="G86" s="9">
        <f t="shared" si="23"/>
        <v>25</v>
      </c>
      <c r="H86" s="9">
        <f t="shared" si="23"/>
        <v>4</v>
      </c>
      <c r="I86" s="9">
        <f t="shared" si="23"/>
        <v>11</v>
      </c>
      <c r="J86" s="9">
        <f t="shared" si="23"/>
        <v>18</v>
      </c>
      <c r="K86" s="9">
        <f t="shared" si="23"/>
        <v>25</v>
      </c>
      <c r="L86" s="9">
        <v>1</v>
      </c>
      <c r="M86" s="9">
        <f t="shared" si="23"/>
        <v>8</v>
      </c>
      <c r="N86" s="9">
        <f t="shared" si="23"/>
        <v>15</v>
      </c>
      <c r="O86" s="9">
        <f t="shared" si="23"/>
        <v>22</v>
      </c>
      <c r="P86" s="9">
        <f t="shared" si="23"/>
        <v>29</v>
      </c>
      <c r="Q86" s="9">
        <f t="shared" si="24"/>
        <v>6</v>
      </c>
      <c r="R86" s="9">
        <f t="shared" si="24"/>
        <v>13</v>
      </c>
      <c r="S86" s="9">
        <f t="shared" si="24"/>
        <v>20</v>
      </c>
      <c r="T86" s="9">
        <f t="shared" si="24"/>
        <v>27</v>
      </c>
      <c r="U86" s="9">
        <f t="shared" si="24"/>
        <v>3</v>
      </c>
      <c r="V86" s="9">
        <f t="shared" si="24"/>
        <v>10</v>
      </c>
      <c r="W86" s="9">
        <f t="shared" si="24"/>
        <v>17</v>
      </c>
      <c r="X86" s="9">
        <f t="shared" si="24"/>
        <v>24</v>
      </c>
      <c r="Y86" s="9">
        <v>1</v>
      </c>
      <c r="Z86" s="31">
        <f t="shared" si="25"/>
        <v>8</v>
      </c>
      <c r="AA86" s="73">
        <f t="shared" si="25"/>
        <v>15</v>
      </c>
      <c r="AB86" s="73">
        <f t="shared" si="25"/>
        <v>22</v>
      </c>
      <c r="AC86" s="31">
        <f t="shared" ref="AC86:AE86" si="29">AC85+1</f>
        <v>29</v>
      </c>
      <c r="AD86" s="73">
        <f t="shared" si="29"/>
        <v>5</v>
      </c>
      <c r="AE86" s="73">
        <f t="shared" si="29"/>
        <v>12</v>
      </c>
      <c r="AF86" s="73">
        <f t="shared" ref="AF86:AG86" si="30">AF85+1</f>
        <v>19</v>
      </c>
      <c r="AG86" s="74">
        <f t="shared" si="30"/>
        <v>26</v>
      </c>
    </row>
    <row r="87" spans="1:170" ht="15.75" x14ac:dyDescent="0.25">
      <c r="A87" s="591"/>
      <c r="B87" s="565"/>
      <c r="C87" s="27" t="s">
        <v>47</v>
      </c>
      <c r="D87" s="96">
        <f t="shared" si="23"/>
        <v>5</v>
      </c>
      <c r="E87" s="9">
        <f t="shared" si="23"/>
        <v>12</v>
      </c>
      <c r="F87" s="9">
        <f t="shared" si="23"/>
        <v>19</v>
      </c>
      <c r="G87" s="9">
        <f t="shared" si="23"/>
        <v>26</v>
      </c>
      <c r="H87" s="9">
        <f t="shared" si="23"/>
        <v>5</v>
      </c>
      <c r="I87" s="9">
        <f t="shared" si="23"/>
        <v>12</v>
      </c>
      <c r="J87" s="9">
        <f t="shared" si="23"/>
        <v>19</v>
      </c>
      <c r="K87" s="9">
        <f t="shared" si="23"/>
        <v>26</v>
      </c>
      <c r="L87" s="9">
        <f>L86+1</f>
        <v>2</v>
      </c>
      <c r="M87" s="9">
        <f t="shared" si="23"/>
        <v>9</v>
      </c>
      <c r="N87" s="9">
        <f t="shared" si="23"/>
        <v>16</v>
      </c>
      <c r="O87" s="9">
        <f t="shared" si="23"/>
        <v>23</v>
      </c>
      <c r="P87" s="9">
        <f t="shared" si="23"/>
        <v>30</v>
      </c>
      <c r="Q87" s="9">
        <f t="shared" si="24"/>
        <v>7</v>
      </c>
      <c r="R87" s="9">
        <f t="shared" si="24"/>
        <v>14</v>
      </c>
      <c r="S87" s="9">
        <f t="shared" si="24"/>
        <v>21</v>
      </c>
      <c r="T87" s="9">
        <f t="shared" si="24"/>
        <v>28</v>
      </c>
      <c r="U87" s="9">
        <f t="shared" si="24"/>
        <v>4</v>
      </c>
      <c r="V87" s="9">
        <f t="shared" si="24"/>
        <v>11</v>
      </c>
      <c r="W87" s="9">
        <f t="shared" si="24"/>
        <v>18</v>
      </c>
      <c r="X87" s="9">
        <f t="shared" si="24"/>
        <v>25</v>
      </c>
      <c r="Y87" s="9">
        <f>Y86+1</f>
        <v>2</v>
      </c>
      <c r="Z87" s="31">
        <f t="shared" si="25"/>
        <v>9</v>
      </c>
      <c r="AA87" s="73">
        <f t="shared" si="25"/>
        <v>16</v>
      </c>
      <c r="AB87" s="73">
        <f t="shared" si="25"/>
        <v>23</v>
      </c>
      <c r="AC87" s="31">
        <f t="shared" ref="AC87:AE87" si="31">AC86+1</f>
        <v>30</v>
      </c>
      <c r="AD87" s="73">
        <f t="shared" si="31"/>
        <v>6</v>
      </c>
      <c r="AE87" s="73">
        <f t="shared" si="31"/>
        <v>13</v>
      </c>
      <c r="AF87" s="73">
        <f t="shared" ref="AF87:AG87" si="32">AF86+1</f>
        <v>20</v>
      </c>
      <c r="AG87" s="74">
        <f t="shared" si="32"/>
        <v>27</v>
      </c>
    </row>
    <row r="88" spans="1:170" ht="15.75" x14ac:dyDescent="0.25">
      <c r="A88" s="591"/>
      <c r="B88" s="565"/>
      <c r="C88" s="27" t="s">
        <v>48</v>
      </c>
      <c r="D88" s="97">
        <f>D87+1</f>
        <v>6</v>
      </c>
      <c r="E88" s="12">
        <f>E87+1</f>
        <v>13</v>
      </c>
      <c r="F88" s="12">
        <f>F87+1</f>
        <v>20</v>
      </c>
      <c r="G88" s="12">
        <v>27</v>
      </c>
      <c r="H88" s="12">
        <f t="shared" si="23"/>
        <v>6</v>
      </c>
      <c r="I88" s="12">
        <f t="shared" si="23"/>
        <v>13</v>
      </c>
      <c r="J88" s="12">
        <f t="shared" si="23"/>
        <v>20</v>
      </c>
      <c r="K88" s="12">
        <f t="shared" si="23"/>
        <v>27</v>
      </c>
      <c r="L88" s="12">
        <f t="shared" si="23"/>
        <v>3</v>
      </c>
      <c r="M88" s="12">
        <f t="shared" si="23"/>
        <v>10</v>
      </c>
      <c r="N88" s="12">
        <f t="shared" si="23"/>
        <v>17</v>
      </c>
      <c r="O88" s="12">
        <f t="shared" si="23"/>
        <v>24</v>
      </c>
      <c r="P88" s="10">
        <v>1</v>
      </c>
      <c r="Q88" s="10">
        <f t="shared" si="24"/>
        <v>8</v>
      </c>
      <c r="R88" s="12">
        <f t="shared" si="24"/>
        <v>15</v>
      </c>
      <c r="S88" s="12">
        <f t="shared" si="24"/>
        <v>22</v>
      </c>
      <c r="T88" s="12">
        <f t="shared" si="24"/>
        <v>29</v>
      </c>
      <c r="U88" s="12">
        <f t="shared" si="24"/>
        <v>5</v>
      </c>
      <c r="V88" s="10">
        <f t="shared" si="24"/>
        <v>12</v>
      </c>
      <c r="W88" s="12">
        <f t="shared" si="24"/>
        <v>19</v>
      </c>
      <c r="X88" s="12">
        <f t="shared" si="24"/>
        <v>26</v>
      </c>
      <c r="Y88" s="12">
        <f t="shared" si="24"/>
        <v>3</v>
      </c>
      <c r="Z88" s="31">
        <f t="shared" si="25"/>
        <v>10</v>
      </c>
      <c r="AA88" s="73">
        <f t="shared" si="25"/>
        <v>17</v>
      </c>
      <c r="AB88" s="73">
        <f t="shared" si="25"/>
        <v>24</v>
      </c>
      <c r="AC88" s="31">
        <f t="shared" ref="AC88:AE88" si="33">AC87+1</f>
        <v>31</v>
      </c>
      <c r="AD88" s="73">
        <f t="shared" si="33"/>
        <v>7</v>
      </c>
      <c r="AE88" s="73">
        <f t="shared" si="33"/>
        <v>14</v>
      </c>
      <c r="AF88" s="73">
        <f t="shared" ref="AF88:AG88" si="34">AF87+1</f>
        <v>21</v>
      </c>
      <c r="AG88" s="74">
        <f t="shared" si="34"/>
        <v>28</v>
      </c>
    </row>
    <row r="89" spans="1:170" ht="16.5" thickBot="1" x14ac:dyDescent="0.3">
      <c r="A89" s="591"/>
      <c r="B89" s="565"/>
      <c r="C89" s="28" t="s">
        <v>49</v>
      </c>
      <c r="D89" s="98">
        <f t="shared" si="23"/>
        <v>7</v>
      </c>
      <c r="E89" s="99">
        <f t="shared" si="23"/>
        <v>14</v>
      </c>
      <c r="F89" s="99">
        <f t="shared" si="23"/>
        <v>21</v>
      </c>
      <c r="G89" s="99">
        <v>28</v>
      </c>
      <c r="H89" s="99">
        <f t="shared" si="23"/>
        <v>7</v>
      </c>
      <c r="I89" s="99">
        <f t="shared" si="23"/>
        <v>14</v>
      </c>
      <c r="J89" s="99">
        <f t="shared" si="23"/>
        <v>21</v>
      </c>
      <c r="K89" s="99">
        <f t="shared" si="23"/>
        <v>28</v>
      </c>
      <c r="L89" s="99">
        <f t="shared" si="23"/>
        <v>4</v>
      </c>
      <c r="M89" s="99">
        <f t="shared" si="23"/>
        <v>11</v>
      </c>
      <c r="N89" s="99">
        <f t="shared" si="23"/>
        <v>18</v>
      </c>
      <c r="O89" s="99">
        <f t="shared" si="23"/>
        <v>25</v>
      </c>
      <c r="P89" s="100">
        <f>P88+1</f>
        <v>2</v>
      </c>
      <c r="Q89" s="100">
        <f>Q88+1</f>
        <v>9</v>
      </c>
      <c r="R89" s="99">
        <f>R88+1</f>
        <v>16</v>
      </c>
      <c r="S89" s="99">
        <f>S88+1</f>
        <v>23</v>
      </c>
      <c r="T89" s="99">
        <f t="shared" si="24"/>
        <v>30</v>
      </c>
      <c r="U89" s="99">
        <f>U88+1</f>
        <v>6</v>
      </c>
      <c r="V89" s="99">
        <f>V88+1</f>
        <v>13</v>
      </c>
      <c r="W89" s="99">
        <f>W88+1</f>
        <v>20</v>
      </c>
      <c r="X89" s="99">
        <f>X88+1</f>
        <v>27</v>
      </c>
      <c r="Y89" s="99">
        <f>Y88+1</f>
        <v>4</v>
      </c>
      <c r="Z89" s="41">
        <f t="shared" si="25"/>
        <v>11</v>
      </c>
      <c r="AA89" s="101">
        <f t="shared" si="25"/>
        <v>18</v>
      </c>
      <c r="AB89" s="101">
        <f t="shared" si="25"/>
        <v>25</v>
      </c>
      <c r="AC89" s="41">
        <v>1</v>
      </c>
      <c r="AD89" s="101">
        <f t="shared" ref="AD89:AE89" si="35">AD88+1</f>
        <v>8</v>
      </c>
      <c r="AE89" s="101">
        <f t="shared" si="35"/>
        <v>15</v>
      </c>
      <c r="AF89" s="101">
        <f t="shared" ref="AF89:AG89" si="36">AF88+1</f>
        <v>22</v>
      </c>
      <c r="AG89" s="102">
        <f t="shared" si="36"/>
        <v>29</v>
      </c>
    </row>
    <row r="90" spans="1:170" ht="17.25" customHeight="1" thickBot="1" x14ac:dyDescent="0.3">
      <c r="A90" s="592"/>
      <c r="B90" s="566"/>
      <c r="C90" s="87" t="s">
        <v>52</v>
      </c>
      <c r="D90" s="22">
        <f>Y16+1</f>
        <v>23</v>
      </c>
      <c r="E90" s="22">
        <f>D90+1</f>
        <v>24</v>
      </c>
      <c r="F90" s="22">
        <f t="shared" ref="F90:AB90" si="37">E90+1</f>
        <v>25</v>
      </c>
      <c r="G90" s="22">
        <f t="shared" si="37"/>
        <v>26</v>
      </c>
      <c r="H90" s="22">
        <f t="shared" si="37"/>
        <v>27</v>
      </c>
      <c r="I90" s="22">
        <f t="shared" si="37"/>
        <v>28</v>
      </c>
      <c r="J90" s="22">
        <f t="shared" si="37"/>
        <v>29</v>
      </c>
      <c r="K90" s="22">
        <f t="shared" si="37"/>
        <v>30</v>
      </c>
      <c r="L90" s="22">
        <f t="shared" si="37"/>
        <v>31</v>
      </c>
      <c r="M90" s="22">
        <f t="shared" si="37"/>
        <v>32</v>
      </c>
      <c r="N90" s="22">
        <f t="shared" si="37"/>
        <v>33</v>
      </c>
      <c r="O90" s="22">
        <f t="shared" si="37"/>
        <v>34</v>
      </c>
      <c r="P90" s="22">
        <f t="shared" si="37"/>
        <v>35</v>
      </c>
      <c r="Q90" s="22">
        <f t="shared" si="37"/>
        <v>36</v>
      </c>
      <c r="R90" s="22">
        <f t="shared" si="37"/>
        <v>37</v>
      </c>
      <c r="S90" s="22">
        <f t="shared" si="37"/>
        <v>38</v>
      </c>
      <c r="T90" s="22">
        <f t="shared" si="37"/>
        <v>39</v>
      </c>
      <c r="U90" s="22">
        <f t="shared" si="37"/>
        <v>40</v>
      </c>
      <c r="V90" s="22">
        <f t="shared" si="37"/>
        <v>41</v>
      </c>
      <c r="W90" s="22">
        <f t="shared" si="37"/>
        <v>42</v>
      </c>
      <c r="X90" s="22">
        <f t="shared" si="37"/>
        <v>43</v>
      </c>
      <c r="Y90" s="22">
        <f t="shared" si="37"/>
        <v>44</v>
      </c>
      <c r="Z90" s="81">
        <f t="shared" si="37"/>
        <v>45</v>
      </c>
      <c r="AA90" s="81">
        <f t="shared" si="37"/>
        <v>46</v>
      </c>
      <c r="AB90" s="81">
        <f t="shared" si="37"/>
        <v>47</v>
      </c>
      <c r="AC90" s="81">
        <f t="shared" ref="AC90:AE90" si="38">AB90+1</f>
        <v>48</v>
      </c>
      <c r="AD90" s="81">
        <f t="shared" si="38"/>
        <v>49</v>
      </c>
      <c r="AE90" s="81">
        <f t="shared" si="38"/>
        <v>50</v>
      </c>
      <c r="AF90" s="81">
        <f t="shared" ref="AF90:AG90" si="39">AE90+1</f>
        <v>51</v>
      </c>
      <c r="AG90" s="88">
        <f t="shared" si="39"/>
        <v>52</v>
      </c>
    </row>
    <row r="91" spans="1:170" s="4" customFormat="1" ht="17.25" customHeight="1" x14ac:dyDescent="0.25">
      <c r="A91" s="575" t="s">
        <v>10</v>
      </c>
      <c r="B91" s="560">
        <v>11</v>
      </c>
      <c r="C91" s="561"/>
      <c r="D91" s="5" t="s">
        <v>67</v>
      </c>
      <c r="E91" s="5" t="s">
        <v>67</v>
      </c>
      <c r="F91" s="5" t="s">
        <v>67</v>
      </c>
      <c r="G91" s="5"/>
      <c r="H91" s="5" t="s">
        <v>99</v>
      </c>
      <c r="I91" s="5" t="s">
        <v>99</v>
      </c>
      <c r="J91" s="5" t="s">
        <v>99</v>
      </c>
      <c r="K91" s="5" t="s">
        <v>99</v>
      </c>
      <c r="L91" s="5" t="s">
        <v>99</v>
      </c>
      <c r="M91" s="5" t="s">
        <v>99</v>
      </c>
      <c r="N91" s="5" t="s">
        <v>99</v>
      </c>
      <c r="O91" s="5" t="s">
        <v>99</v>
      </c>
      <c r="P91" s="5" t="s">
        <v>99</v>
      </c>
      <c r="Q91" s="5" t="s">
        <v>99</v>
      </c>
      <c r="R91" s="5" t="s">
        <v>99</v>
      </c>
      <c r="S91" s="5" t="s">
        <v>99</v>
      </c>
      <c r="T91" s="44"/>
      <c r="U91" s="44"/>
      <c r="V91" s="16"/>
      <c r="W91" s="44"/>
      <c r="X91" s="35" t="s">
        <v>115</v>
      </c>
      <c r="Y91" s="5" t="s">
        <v>108</v>
      </c>
      <c r="Z91" s="128" t="s">
        <v>108</v>
      </c>
      <c r="AA91" s="128" t="s">
        <v>108</v>
      </c>
      <c r="AB91" s="128" t="s">
        <v>108</v>
      </c>
      <c r="AC91" s="128" t="s">
        <v>108</v>
      </c>
      <c r="AD91" s="128" t="s">
        <v>108</v>
      </c>
      <c r="AE91" s="128" t="s">
        <v>108</v>
      </c>
      <c r="AF91" s="128" t="s">
        <v>108</v>
      </c>
      <c r="AG91" s="129" t="s">
        <v>108</v>
      </c>
      <c r="AH91" s="206">
        <f>COUNTIF(D91:AG91,"УП (6)")</f>
        <v>3</v>
      </c>
      <c r="AI91" s="206">
        <f>COUNTIF(D91:AH91,"УП (12)")</f>
        <v>12</v>
      </c>
      <c r="AJ91" s="4">
        <f>(AH91*6)+(AI91*12)</f>
        <v>162</v>
      </c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</row>
    <row r="92" spans="1:170" s="4" customFormat="1" ht="17.25" customHeight="1" x14ac:dyDescent="0.25">
      <c r="A92" s="577"/>
      <c r="B92" s="539" t="s">
        <v>56</v>
      </c>
      <c r="C92" s="540"/>
      <c r="D92" s="2" t="s">
        <v>99</v>
      </c>
      <c r="E92" s="2" t="s">
        <v>99</v>
      </c>
      <c r="F92" s="2" t="s">
        <v>99</v>
      </c>
      <c r="G92" s="2" t="s">
        <v>99</v>
      </c>
      <c r="H92" s="2" t="s">
        <v>99</v>
      </c>
      <c r="I92" s="2" t="s">
        <v>99</v>
      </c>
      <c r="J92" s="2" t="s">
        <v>99</v>
      </c>
      <c r="K92" s="2" t="s">
        <v>99</v>
      </c>
      <c r="L92" s="2" t="s">
        <v>99</v>
      </c>
      <c r="M92" s="2" t="s">
        <v>99</v>
      </c>
      <c r="N92" s="2" t="s">
        <v>99</v>
      </c>
      <c r="O92" s="2" t="s">
        <v>99</v>
      </c>
      <c r="P92" s="2" t="s">
        <v>99</v>
      </c>
      <c r="Q92" s="2" t="s">
        <v>99</v>
      </c>
      <c r="R92" s="2" t="s">
        <v>99</v>
      </c>
      <c r="S92" s="18" t="s">
        <v>109</v>
      </c>
      <c r="T92" s="2" t="s">
        <v>114</v>
      </c>
      <c r="U92" s="2" t="s">
        <v>99</v>
      </c>
      <c r="V92" s="2" t="s">
        <v>114</v>
      </c>
      <c r="W92" s="45"/>
      <c r="X92" s="18" t="s">
        <v>115</v>
      </c>
      <c r="Y92" s="18" t="s">
        <v>115</v>
      </c>
      <c r="Z92" s="90" t="s">
        <v>108</v>
      </c>
      <c r="AA92" s="67" t="s">
        <v>108</v>
      </c>
      <c r="AB92" s="67" t="s">
        <v>108</v>
      </c>
      <c r="AC92" s="67" t="s">
        <v>108</v>
      </c>
      <c r="AD92" s="67" t="s">
        <v>108</v>
      </c>
      <c r="AE92" s="67" t="s">
        <v>108</v>
      </c>
      <c r="AF92" s="67" t="s">
        <v>108</v>
      </c>
      <c r="AG92" s="72" t="s">
        <v>108</v>
      </c>
      <c r="AH92" s="206">
        <f t="shared" ref="AH92:AH108" si="40">COUNTIF(D92:AG92,"УП (6)")</f>
        <v>0</v>
      </c>
      <c r="AI92" s="206">
        <f t="shared" ref="AI92:AI108" si="41">COUNTIF(D92:AH92,"УП (12)")</f>
        <v>16</v>
      </c>
      <c r="AJ92" s="4">
        <f t="shared" ref="AJ92:AJ108" si="42">(AH92*6)+(AI92*12)</f>
        <v>192</v>
      </c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</row>
    <row r="93" spans="1:170" s="4" customFormat="1" ht="17.25" customHeight="1" x14ac:dyDescent="0.25">
      <c r="A93" s="577"/>
      <c r="B93" s="539" t="s">
        <v>57</v>
      </c>
      <c r="C93" s="540"/>
      <c r="D93" s="2" t="s">
        <v>99</v>
      </c>
      <c r="E93" s="2" t="s">
        <v>99</v>
      </c>
      <c r="F93" s="2" t="s">
        <v>99</v>
      </c>
      <c r="G93" s="2" t="s">
        <v>99</v>
      </c>
      <c r="H93" s="2" t="s">
        <v>99</v>
      </c>
      <c r="I93" s="2" t="s">
        <v>99</v>
      </c>
      <c r="J93" s="2" t="s">
        <v>99</v>
      </c>
      <c r="K93" s="2" t="s">
        <v>99</v>
      </c>
      <c r="L93" s="2" t="s">
        <v>99</v>
      </c>
      <c r="M93" s="2" t="s">
        <v>99</v>
      </c>
      <c r="N93" s="2" t="s">
        <v>99</v>
      </c>
      <c r="O93" s="2" t="s">
        <v>99</v>
      </c>
      <c r="P93" s="2" t="s">
        <v>99</v>
      </c>
      <c r="Q93" s="2" t="s">
        <v>99</v>
      </c>
      <c r="R93" s="2" t="s">
        <v>99</v>
      </c>
      <c r="S93" s="18" t="s">
        <v>109</v>
      </c>
      <c r="T93" s="2" t="s">
        <v>99</v>
      </c>
      <c r="U93" s="2" t="s">
        <v>114</v>
      </c>
      <c r="V93" s="2" t="s">
        <v>99</v>
      </c>
      <c r="W93" s="45"/>
      <c r="X93" s="18" t="s">
        <v>115</v>
      </c>
      <c r="Y93" s="18" t="s">
        <v>115</v>
      </c>
      <c r="Z93" s="90" t="s">
        <v>108</v>
      </c>
      <c r="AA93" s="67" t="s">
        <v>108</v>
      </c>
      <c r="AB93" s="67" t="s">
        <v>108</v>
      </c>
      <c r="AC93" s="67" t="s">
        <v>108</v>
      </c>
      <c r="AD93" s="67" t="s">
        <v>108</v>
      </c>
      <c r="AE93" s="67" t="s">
        <v>108</v>
      </c>
      <c r="AF93" s="67" t="s">
        <v>108</v>
      </c>
      <c r="AG93" s="72" t="s">
        <v>108</v>
      </c>
      <c r="AH93" s="206">
        <f t="shared" si="40"/>
        <v>0</v>
      </c>
      <c r="AI93" s="206">
        <f t="shared" si="41"/>
        <v>17</v>
      </c>
      <c r="AJ93" s="4">
        <f t="shared" si="42"/>
        <v>204</v>
      </c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</row>
    <row r="94" spans="1:170" s="4" customFormat="1" ht="17.25" customHeight="1" x14ac:dyDescent="0.25">
      <c r="A94" s="577"/>
      <c r="B94" s="539" t="s">
        <v>60</v>
      </c>
      <c r="C94" s="540"/>
      <c r="D94" s="76" t="s">
        <v>101</v>
      </c>
      <c r="E94" s="63" t="s">
        <v>101</v>
      </c>
      <c r="F94" s="63" t="s">
        <v>101</v>
      </c>
      <c r="G94" s="63" t="s">
        <v>101</v>
      </c>
      <c r="H94" s="63" t="s">
        <v>101</v>
      </c>
      <c r="I94" s="63" t="s">
        <v>101</v>
      </c>
      <c r="J94" s="63" t="s">
        <v>101</v>
      </c>
      <c r="K94" s="63" t="s">
        <v>101</v>
      </c>
      <c r="L94" s="63" t="s">
        <v>101</v>
      </c>
      <c r="M94" s="63" t="s">
        <v>101</v>
      </c>
      <c r="N94" s="63" t="s">
        <v>101</v>
      </c>
      <c r="O94" s="63" t="s">
        <v>101</v>
      </c>
      <c r="P94" s="63" t="s">
        <v>101</v>
      </c>
      <c r="Q94" s="63" t="s">
        <v>101</v>
      </c>
      <c r="R94" s="63" t="s">
        <v>101</v>
      </c>
      <c r="S94" s="63" t="s">
        <v>101</v>
      </c>
      <c r="T94" s="63" t="s">
        <v>101</v>
      </c>
      <c r="U94" s="63" t="s">
        <v>101</v>
      </c>
      <c r="V94" s="63" t="s">
        <v>101</v>
      </c>
      <c r="W94" s="65" t="s">
        <v>106</v>
      </c>
      <c r="X94" s="65" t="s">
        <v>106</v>
      </c>
      <c r="Y94" s="62" t="s">
        <v>107</v>
      </c>
      <c r="Z94" s="62" t="s">
        <v>107</v>
      </c>
      <c r="AA94" s="66" t="s">
        <v>107</v>
      </c>
      <c r="AB94" s="67" t="s">
        <v>107</v>
      </c>
      <c r="AC94" s="62" t="s">
        <v>107</v>
      </c>
      <c r="AD94" s="66" t="s">
        <v>107</v>
      </c>
      <c r="AE94" s="67" t="s">
        <v>107</v>
      </c>
      <c r="AF94" s="66" t="s">
        <v>107</v>
      </c>
      <c r="AG94" s="72" t="s">
        <v>107</v>
      </c>
      <c r="AH94" s="206">
        <f t="shared" si="40"/>
        <v>0</v>
      </c>
      <c r="AI94" s="206">
        <f t="shared" si="41"/>
        <v>0</v>
      </c>
      <c r="AJ94" s="4">
        <f t="shared" si="42"/>
        <v>0</v>
      </c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</row>
    <row r="95" spans="1:170" s="4" customFormat="1" ht="17.25" customHeight="1" x14ac:dyDescent="0.25">
      <c r="A95" s="577"/>
      <c r="B95" s="539" t="s">
        <v>61</v>
      </c>
      <c r="C95" s="540"/>
      <c r="D95" s="76" t="s">
        <v>101</v>
      </c>
      <c r="E95" s="63" t="s">
        <v>101</v>
      </c>
      <c r="F95" s="63" t="s">
        <v>101</v>
      </c>
      <c r="G95" s="63" t="s">
        <v>101</v>
      </c>
      <c r="H95" s="63" t="s">
        <v>101</v>
      </c>
      <c r="I95" s="63" t="s">
        <v>101</v>
      </c>
      <c r="J95" s="63" t="s">
        <v>101</v>
      </c>
      <c r="K95" s="63" t="s">
        <v>101</v>
      </c>
      <c r="L95" s="63" t="s">
        <v>101</v>
      </c>
      <c r="M95" s="63" t="s">
        <v>101</v>
      </c>
      <c r="N95" s="63" t="s">
        <v>101</v>
      </c>
      <c r="O95" s="63" t="s">
        <v>101</v>
      </c>
      <c r="P95" s="63" t="s">
        <v>101</v>
      </c>
      <c r="Q95" s="63" t="s">
        <v>101</v>
      </c>
      <c r="R95" s="63" t="s">
        <v>101</v>
      </c>
      <c r="S95" s="63" t="s">
        <v>101</v>
      </c>
      <c r="T95" s="63" t="s">
        <v>101</v>
      </c>
      <c r="U95" s="63" t="s">
        <v>101</v>
      </c>
      <c r="V95" s="63" t="s">
        <v>101</v>
      </c>
      <c r="W95" s="65" t="s">
        <v>106</v>
      </c>
      <c r="X95" s="65" t="s">
        <v>106</v>
      </c>
      <c r="Y95" s="62" t="s">
        <v>107</v>
      </c>
      <c r="Z95" s="62" t="s">
        <v>107</v>
      </c>
      <c r="AA95" s="66" t="s">
        <v>107</v>
      </c>
      <c r="AB95" s="67" t="s">
        <v>107</v>
      </c>
      <c r="AC95" s="62" t="s">
        <v>107</v>
      </c>
      <c r="AD95" s="66" t="s">
        <v>107</v>
      </c>
      <c r="AE95" s="67" t="s">
        <v>107</v>
      </c>
      <c r="AF95" s="66" t="s">
        <v>107</v>
      </c>
      <c r="AG95" s="72" t="s">
        <v>107</v>
      </c>
      <c r="AH95" s="206">
        <f t="shared" si="40"/>
        <v>0</v>
      </c>
      <c r="AI95" s="206">
        <f t="shared" si="41"/>
        <v>0</v>
      </c>
      <c r="AJ95" s="4">
        <f t="shared" si="42"/>
        <v>0</v>
      </c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</row>
    <row r="96" spans="1:170" s="4" customFormat="1" ht="17.25" customHeight="1" x14ac:dyDescent="0.25">
      <c r="A96" s="577" t="s">
        <v>11</v>
      </c>
      <c r="B96" s="539">
        <v>10</v>
      </c>
      <c r="C96" s="540"/>
      <c r="D96" s="2" t="s">
        <v>67</v>
      </c>
      <c r="E96" s="2" t="s">
        <v>67</v>
      </c>
      <c r="F96" s="2" t="s">
        <v>67</v>
      </c>
      <c r="G96" s="2" t="s">
        <v>67</v>
      </c>
      <c r="H96" s="2" t="s">
        <v>67</v>
      </c>
      <c r="I96" s="2" t="s">
        <v>67</v>
      </c>
      <c r="J96" s="2" t="s">
        <v>67</v>
      </c>
      <c r="K96" s="2" t="s">
        <v>67</v>
      </c>
      <c r="L96" s="2" t="s">
        <v>67</v>
      </c>
      <c r="M96" s="18"/>
      <c r="N96" s="18"/>
      <c r="O96" s="18"/>
      <c r="P96" s="18"/>
      <c r="Q96" s="18"/>
      <c r="R96" s="18"/>
      <c r="S96" s="18"/>
      <c r="T96" s="45"/>
      <c r="U96" s="45"/>
      <c r="V96" s="9"/>
      <c r="W96" s="45"/>
      <c r="X96" s="18" t="s">
        <v>115</v>
      </c>
      <c r="Y96" s="2" t="s">
        <v>108</v>
      </c>
      <c r="Z96" s="2" t="s">
        <v>108</v>
      </c>
      <c r="AA96" s="67" t="s">
        <v>108</v>
      </c>
      <c r="AB96" s="67" t="s">
        <v>108</v>
      </c>
      <c r="AC96" s="2" t="s">
        <v>108</v>
      </c>
      <c r="AD96" s="67" t="s">
        <v>108</v>
      </c>
      <c r="AE96" s="67" t="s">
        <v>108</v>
      </c>
      <c r="AF96" s="67" t="s">
        <v>108</v>
      </c>
      <c r="AG96" s="72" t="s">
        <v>108</v>
      </c>
      <c r="AH96" s="206">
        <f t="shared" si="40"/>
        <v>9</v>
      </c>
      <c r="AI96" s="206">
        <f t="shared" si="41"/>
        <v>0</v>
      </c>
      <c r="AJ96" s="4">
        <f t="shared" si="42"/>
        <v>54</v>
      </c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</row>
    <row r="97" spans="1:170" s="4" customFormat="1" ht="17.25" customHeight="1" x14ac:dyDescent="0.25">
      <c r="A97" s="577"/>
      <c r="B97" s="539">
        <v>20</v>
      </c>
      <c r="C97" s="540"/>
      <c r="D97" s="2" t="s">
        <v>67</v>
      </c>
      <c r="E97" s="2" t="s">
        <v>67</v>
      </c>
      <c r="F97" s="2" t="s">
        <v>67</v>
      </c>
      <c r="G97" s="2" t="s">
        <v>67</v>
      </c>
      <c r="H97" s="2" t="s">
        <v>67</v>
      </c>
      <c r="I97" s="2" t="s">
        <v>67</v>
      </c>
      <c r="J97" s="2" t="s">
        <v>67</v>
      </c>
      <c r="K97" s="2" t="s">
        <v>67</v>
      </c>
      <c r="L97" s="2" t="s">
        <v>67</v>
      </c>
      <c r="M97" s="2" t="s">
        <v>67</v>
      </c>
      <c r="N97" s="2" t="s">
        <v>67</v>
      </c>
      <c r="O97" s="2" t="s">
        <v>67</v>
      </c>
      <c r="P97" s="2" t="s">
        <v>67</v>
      </c>
      <c r="Q97" s="2" t="s">
        <v>67</v>
      </c>
      <c r="R97" s="2" t="s">
        <v>67</v>
      </c>
      <c r="S97" s="18"/>
      <c r="T97" s="45"/>
      <c r="U97" s="45"/>
      <c r="V97" s="9"/>
      <c r="W97" s="18" t="s">
        <v>115</v>
      </c>
      <c r="X97" s="18" t="s">
        <v>115</v>
      </c>
      <c r="Y97" s="2" t="s">
        <v>108</v>
      </c>
      <c r="Z97" s="2" t="s">
        <v>108</v>
      </c>
      <c r="AA97" s="67" t="s">
        <v>108</v>
      </c>
      <c r="AB97" s="67" t="s">
        <v>108</v>
      </c>
      <c r="AC97" s="2" t="s">
        <v>108</v>
      </c>
      <c r="AD97" s="67" t="s">
        <v>108</v>
      </c>
      <c r="AE97" s="67" t="s">
        <v>108</v>
      </c>
      <c r="AF97" s="67" t="s">
        <v>108</v>
      </c>
      <c r="AG97" s="72" t="s">
        <v>108</v>
      </c>
      <c r="AH97" s="206">
        <f t="shared" si="40"/>
        <v>15</v>
      </c>
      <c r="AI97" s="206">
        <f t="shared" si="41"/>
        <v>0</v>
      </c>
      <c r="AJ97" s="4">
        <f t="shared" si="42"/>
        <v>90</v>
      </c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</row>
    <row r="98" spans="1:170" s="4" customFormat="1" ht="17.25" customHeight="1" x14ac:dyDescent="0.25">
      <c r="A98" s="577"/>
      <c r="B98" s="535">
        <v>30</v>
      </c>
      <c r="C98" s="536"/>
      <c r="D98" s="75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 t="s">
        <v>109</v>
      </c>
      <c r="T98" s="18" t="s">
        <v>115</v>
      </c>
      <c r="U98" s="63" t="s">
        <v>101</v>
      </c>
      <c r="V98" s="63" t="s">
        <v>101</v>
      </c>
      <c r="W98" s="63" t="s">
        <v>101</v>
      </c>
      <c r="X98" s="63" t="s">
        <v>101</v>
      </c>
      <c r="Y98" s="2" t="s">
        <v>108</v>
      </c>
      <c r="Z98" s="2" t="s">
        <v>108</v>
      </c>
      <c r="AA98" s="67" t="s">
        <v>108</v>
      </c>
      <c r="AB98" s="67" t="s">
        <v>108</v>
      </c>
      <c r="AC98" s="2" t="s">
        <v>108</v>
      </c>
      <c r="AD98" s="67" t="s">
        <v>108</v>
      </c>
      <c r="AE98" s="67" t="s">
        <v>108</v>
      </c>
      <c r="AF98" s="67" t="s">
        <v>108</v>
      </c>
      <c r="AG98" s="72" t="s">
        <v>108</v>
      </c>
      <c r="AH98" s="206">
        <f t="shared" si="40"/>
        <v>0</v>
      </c>
      <c r="AI98" s="206">
        <f t="shared" si="41"/>
        <v>0</v>
      </c>
      <c r="AJ98" s="4">
        <f t="shared" si="42"/>
        <v>0</v>
      </c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</row>
    <row r="99" spans="1:170" s="4" customFormat="1" ht="17.25" customHeight="1" x14ac:dyDescent="0.25">
      <c r="A99" s="577"/>
      <c r="B99" s="535">
        <v>40</v>
      </c>
      <c r="C99" s="536"/>
      <c r="D99" s="76" t="s">
        <v>101</v>
      </c>
      <c r="E99" s="63" t="s">
        <v>101</v>
      </c>
      <c r="F99" s="63" t="s">
        <v>101</v>
      </c>
      <c r="G99" s="63" t="s">
        <v>101</v>
      </c>
      <c r="H99" s="63" t="s">
        <v>101</v>
      </c>
      <c r="I99" s="63" t="s">
        <v>101</v>
      </c>
      <c r="J99" s="63" t="s">
        <v>101</v>
      </c>
      <c r="K99" s="63" t="s">
        <v>101</v>
      </c>
      <c r="L99" s="63" t="s">
        <v>101</v>
      </c>
      <c r="M99" s="63" t="s">
        <v>101</v>
      </c>
      <c r="N99" s="63" t="s">
        <v>101</v>
      </c>
      <c r="O99" s="63" t="s">
        <v>101</v>
      </c>
      <c r="P99" s="63" t="s">
        <v>101</v>
      </c>
      <c r="Q99" s="63" t="s">
        <v>101</v>
      </c>
      <c r="R99" s="63" t="s">
        <v>101</v>
      </c>
      <c r="S99" s="63" t="s">
        <v>101</v>
      </c>
      <c r="T99" s="63" t="s">
        <v>101</v>
      </c>
      <c r="U99" s="63" t="s">
        <v>101</v>
      </c>
      <c r="V99" s="63" t="s">
        <v>101</v>
      </c>
      <c r="W99" s="65" t="s">
        <v>106</v>
      </c>
      <c r="X99" s="65" t="s">
        <v>106</v>
      </c>
      <c r="Y99" s="62" t="s">
        <v>107</v>
      </c>
      <c r="Z99" s="62" t="s">
        <v>107</v>
      </c>
      <c r="AA99" s="66" t="s">
        <v>107</v>
      </c>
      <c r="AB99" s="67" t="s">
        <v>107</v>
      </c>
      <c r="AC99" s="62" t="s">
        <v>107</v>
      </c>
      <c r="AD99" s="66" t="s">
        <v>107</v>
      </c>
      <c r="AE99" s="67" t="s">
        <v>107</v>
      </c>
      <c r="AF99" s="66" t="s">
        <v>107</v>
      </c>
      <c r="AG99" s="72" t="s">
        <v>107</v>
      </c>
      <c r="AH99" s="206">
        <f t="shared" si="40"/>
        <v>0</v>
      </c>
      <c r="AI99" s="206">
        <f t="shared" si="41"/>
        <v>0</v>
      </c>
      <c r="AJ99" s="4">
        <f t="shared" si="42"/>
        <v>0</v>
      </c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</row>
    <row r="100" spans="1:170" s="4" customFormat="1" ht="17.25" customHeight="1" x14ac:dyDescent="0.25">
      <c r="A100" s="595" t="s">
        <v>24</v>
      </c>
      <c r="B100" s="551">
        <v>105</v>
      </c>
      <c r="C100" s="552"/>
      <c r="D100" s="75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45"/>
      <c r="U100" s="45"/>
      <c r="V100" s="9"/>
      <c r="W100" s="18" t="s">
        <v>115</v>
      </c>
      <c r="X100" s="18" t="s">
        <v>115</v>
      </c>
      <c r="Y100" s="2" t="s">
        <v>108</v>
      </c>
      <c r="Z100" s="2" t="s">
        <v>108</v>
      </c>
      <c r="AA100" s="67" t="s">
        <v>108</v>
      </c>
      <c r="AB100" s="67" t="s">
        <v>108</v>
      </c>
      <c r="AC100" s="2" t="s">
        <v>108</v>
      </c>
      <c r="AD100" s="67" t="s">
        <v>108</v>
      </c>
      <c r="AE100" s="67" t="s">
        <v>108</v>
      </c>
      <c r="AF100" s="67" t="s">
        <v>108</v>
      </c>
      <c r="AG100" s="72" t="s">
        <v>108</v>
      </c>
      <c r="AH100" s="206">
        <f t="shared" si="40"/>
        <v>0</v>
      </c>
      <c r="AI100" s="206">
        <f t="shared" si="41"/>
        <v>0</v>
      </c>
      <c r="AJ100" s="4">
        <f t="shared" si="42"/>
        <v>0</v>
      </c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</row>
    <row r="101" spans="1:170" s="4" customFormat="1" ht="17.25" customHeight="1" x14ac:dyDescent="0.25">
      <c r="A101" s="596"/>
      <c r="B101" s="551">
        <v>205</v>
      </c>
      <c r="C101" s="552"/>
      <c r="D101" s="2" t="s">
        <v>99</v>
      </c>
      <c r="E101" s="2" t="s">
        <v>99</v>
      </c>
      <c r="F101" s="2" t="s">
        <v>99</v>
      </c>
      <c r="G101" s="2" t="s">
        <v>99</v>
      </c>
      <c r="H101" s="2" t="s">
        <v>99</v>
      </c>
      <c r="I101" s="2" t="s">
        <v>99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45"/>
      <c r="U101" s="45"/>
      <c r="V101" s="9"/>
      <c r="W101" s="45"/>
      <c r="X101" s="18" t="s">
        <v>115</v>
      </c>
      <c r="Y101" s="2" t="s">
        <v>108</v>
      </c>
      <c r="Z101" s="2" t="s">
        <v>108</v>
      </c>
      <c r="AA101" s="67" t="s">
        <v>108</v>
      </c>
      <c r="AB101" s="67" t="s">
        <v>108</v>
      </c>
      <c r="AC101" s="2" t="s">
        <v>108</v>
      </c>
      <c r="AD101" s="67" t="s">
        <v>108</v>
      </c>
      <c r="AE101" s="67" t="s">
        <v>108</v>
      </c>
      <c r="AF101" s="67" t="s">
        <v>108</v>
      </c>
      <c r="AG101" s="72" t="s">
        <v>108</v>
      </c>
      <c r="AH101" s="206">
        <f t="shared" si="40"/>
        <v>0</v>
      </c>
      <c r="AI101" s="206">
        <f t="shared" si="41"/>
        <v>6</v>
      </c>
      <c r="AJ101" s="4">
        <f t="shared" si="42"/>
        <v>72</v>
      </c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</row>
    <row r="102" spans="1:170" s="4" customFormat="1" ht="17.25" customHeight="1" x14ac:dyDescent="0.25">
      <c r="A102" s="596"/>
      <c r="B102" s="537">
        <v>305</v>
      </c>
      <c r="C102" s="538"/>
      <c r="D102" s="2" t="s">
        <v>67</v>
      </c>
      <c r="E102" s="2" t="s">
        <v>67</v>
      </c>
      <c r="F102" s="2" t="s">
        <v>67</v>
      </c>
      <c r="G102" s="18" t="s">
        <v>115</v>
      </c>
      <c r="H102" s="2" t="s">
        <v>101</v>
      </c>
      <c r="I102" s="2" t="s">
        <v>101</v>
      </c>
      <c r="J102" s="2" t="s">
        <v>101</v>
      </c>
      <c r="K102" s="2" t="s">
        <v>101</v>
      </c>
      <c r="L102" s="2" t="s">
        <v>101</v>
      </c>
      <c r="M102" s="2" t="s">
        <v>101</v>
      </c>
      <c r="N102" s="2" t="s">
        <v>101</v>
      </c>
      <c r="O102" s="2" t="s">
        <v>101</v>
      </c>
      <c r="P102" s="2"/>
      <c r="Q102" s="2"/>
      <c r="R102" s="18"/>
      <c r="S102" s="18" t="s">
        <v>109</v>
      </c>
      <c r="T102" s="45" t="s">
        <v>102</v>
      </c>
      <c r="U102" s="45"/>
      <c r="V102" s="9"/>
      <c r="W102" s="45"/>
      <c r="X102" s="18"/>
      <c r="Y102" s="15"/>
      <c r="Z102" s="2" t="s">
        <v>108</v>
      </c>
      <c r="AA102" s="67" t="s">
        <v>108</v>
      </c>
      <c r="AB102" s="67" t="s">
        <v>108</v>
      </c>
      <c r="AC102" s="2" t="s">
        <v>108</v>
      </c>
      <c r="AD102" s="67" t="s">
        <v>108</v>
      </c>
      <c r="AE102" s="67" t="s">
        <v>108</v>
      </c>
      <c r="AF102" s="67" t="s">
        <v>108</v>
      </c>
      <c r="AG102" s="72" t="s">
        <v>108</v>
      </c>
      <c r="AH102" s="206">
        <f t="shared" si="40"/>
        <v>3</v>
      </c>
      <c r="AI102" s="206">
        <f t="shared" si="41"/>
        <v>0</v>
      </c>
      <c r="AJ102" s="4">
        <f t="shared" si="42"/>
        <v>18</v>
      </c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</row>
    <row r="103" spans="1:170" s="4" customFormat="1" ht="17.25" customHeight="1" x14ac:dyDescent="0.25">
      <c r="A103" s="597"/>
      <c r="B103" s="537">
        <v>405</v>
      </c>
      <c r="C103" s="538"/>
      <c r="D103" s="75"/>
      <c r="E103" s="18"/>
      <c r="F103" s="18"/>
      <c r="G103" s="18"/>
      <c r="H103" s="18"/>
      <c r="I103" s="18"/>
      <c r="J103" s="18" t="s">
        <v>115</v>
      </c>
      <c r="K103" s="18" t="s">
        <v>115</v>
      </c>
      <c r="L103" s="62" t="s">
        <v>101</v>
      </c>
      <c r="M103" s="62" t="s">
        <v>101</v>
      </c>
      <c r="N103" s="62" t="s">
        <v>101</v>
      </c>
      <c r="O103" s="63" t="s">
        <v>104</v>
      </c>
      <c r="P103" s="63" t="s">
        <v>104</v>
      </c>
      <c r="Q103" s="63" t="s">
        <v>104</v>
      </c>
      <c r="R103" s="63" t="s">
        <v>104</v>
      </c>
      <c r="S103" s="64" t="s">
        <v>105</v>
      </c>
      <c r="T103" s="64" t="s">
        <v>105</v>
      </c>
      <c r="U103" s="64" t="s">
        <v>105</v>
      </c>
      <c r="V103" s="64" t="s">
        <v>105</v>
      </c>
      <c r="W103" s="65" t="s">
        <v>106</v>
      </c>
      <c r="X103" s="65" t="s">
        <v>106</v>
      </c>
      <c r="Y103" s="62" t="s">
        <v>107</v>
      </c>
      <c r="Z103" s="62" t="s">
        <v>107</v>
      </c>
      <c r="AA103" s="66" t="s">
        <v>107</v>
      </c>
      <c r="AB103" s="67" t="s">
        <v>107</v>
      </c>
      <c r="AC103" s="62" t="s">
        <v>107</v>
      </c>
      <c r="AD103" s="66" t="s">
        <v>107</v>
      </c>
      <c r="AE103" s="67" t="s">
        <v>107</v>
      </c>
      <c r="AF103" s="66" t="s">
        <v>107</v>
      </c>
      <c r="AG103" s="72" t="s">
        <v>107</v>
      </c>
      <c r="AH103" s="206">
        <f t="shared" si="40"/>
        <v>0</v>
      </c>
      <c r="AI103" s="206">
        <f t="shared" si="41"/>
        <v>0</v>
      </c>
      <c r="AJ103" s="4">
        <f t="shared" si="42"/>
        <v>0</v>
      </c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</row>
    <row r="104" spans="1:170" s="4" customFormat="1" ht="17.25" customHeight="1" x14ac:dyDescent="0.25">
      <c r="A104" s="573" t="s">
        <v>14</v>
      </c>
      <c r="B104" s="582">
        <v>106</v>
      </c>
      <c r="C104" s="583"/>
      <c r="D104" s="75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45"/>
      <c r="U104" s="45"/>
      <c r="V104" s="9"/>
      <c r="W104" s="18" t="s">
        <v>115</v>
      </c>
      <c r="X104" s="18" t="s">
        <v>115</v>
      </c>
      <c r="Y104" s="2" t="s">
        <v>108</v>
      </c>
      <c r="Z104" s="2" t="s">
        <v>108</v>
      </c>
      <c r="AA104" s="67" t="s">
        <v>108</v>
      </c>
      <c r="AB104" s="67" t="s">
        <v>108</v>
      </c>
      <c r="AC104" s="2" t="s">
        <v>108</v>
      </c>
      <c r="AD104" s="67" t="s">
        <v>108</v>
      </c>
      <c r="AE104" s="67" t="s">
        <v>108</v>
      </c>
      <c r="AF104" s="67" t="s">
        <v>108</v>
      </c>
      <c r="AG104" s="72" t="s">
        <v>108</v>
      </c>
      <c r="AH104" s="206">
        <f t="shared" si="40"/>
        <v>0</v>
      </c>
      <c r="AI104" s="206">
        <f t="shared" si="41"/>
        <v>0</v>
      </c>
      <c r="AJ104" s="4">
        <f t="shared" si="42"/>
        <v>0</v>
      </c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</row>
    <row r="105" spans="1:170" s="4" customFormat="1" ht="17.25" customHeight="1" x14ac:dyDescent="0.25">
      <c r="A105" s="573"/>
      <c r="B105" s="555">
        <v>206</v>
      </c>
      <c r="C105" s="556"/>
      <c r="D105" s="2" t="s">
        <v>67</v>
      </c>
      <c r="E105" s="2" t="s">
        <v>67</v>
      </c>
      <c r="F105" s="2" t="s">
        <v>67</v>
      </c>
      <c r="G105" s="219" t="s">
        <v>67</v>
      </c>
      <c r="H105" s="219" t="s">
        <v>67</v>
      </c>
      <c r="I105" s="219" t="s">
        <v>67</v>
      </c>
      <c r="J105" s="219" t="s">
        <v>67</v>
      </c>
      <c r="K105" s="219" t="s">
        <v>67</v>
      </c>
      <c r="L105" s="219" t="s">
        <v>67</v>
      </c>
      <c r="M105" s="219" t="s">
        <v>67</v>
      </c>
      <c r="N105" s="219" t="s">
        <v>67</v>
      </c>
      <c r="O105" s="219" t="s">
        <v>67</v>
      </c>
      <c r="P105" s="219" t="s">
        <v>67</v>
      </c>
      <c r="Q105" s="219" t="s">
        <v>67</v>
      </c>
      <c r="R105" s="219" t="s">
        <v>67</v>
      </c>
      <c r="S105" s="18"/>
      <c r="T105" s="45"/>
      <c r="U105" s="45"/>
      <c r="V105" s="9"/>
      <c r="W105" s="45"/>
      <c r="X105" s="18" t="s">
        <v>115</v>
      </c>
      <c r="Y105" s="2" t="s">
        <v>108</v>
      </c>
      <c r="Z105" s="2" t="s">
        <v>108</v>
      </c>
      <c r="AA105" s="67" t="s">
        <v>108</v>
      </c>
      <c r="AB105" s="67" t="s">
        <v>108</v>
      </c>
      <c r="AC105" s="2" t="s">
        <v>108</v>
      </c>
      <c r="AD105" s="67" t="s">
        <v>108</v>
      </c>
      <c r="AE105" s="67" t="s">
        <v>108</v>
      </c>
      <c r="AF105" s="67" t="s">
        <v>108</v>
      </c>
      <c r="AG105" s="72" t="s">
        <v>108</v>
      </c>
      <c r="AH105" s="206">
        <f t="shared" si="40"/>
        <v>15</v>
      </c>
      <c r="AI105" s="206">
        <f t="shared" si="41"/>
        <v>0</v>
      </c>
      <c r="AJ105" s="4">
        <f t="shared" si="42"/>
        <v>90</v>
      </c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</row>
    <row r="106" spans="1:170" s="4" customFormat="1" ht="18.75" customHeight="1" x14ac:dyDescent="0.25">
      <c r="A106" s="573"/>
      <c r="B106" s="555">
        <v>306</v>
      </c>
      <c r="C106" s="556"/>
      <c r="D106" s="219" t="s">
        <v>101</v>
      </c>
      <c r="E106" s="219" t="s">
        <v>101</v>
      </c>
      <c r="F106" s="219" t="s">
        <v>101</v>
      </c>
      <c r="G106" s="219" t="s">
        <v>101</v>
      </c>
      <c r="H106" s="219" t="s">
        <v>101</v>
      </c>
      <c r="I106" s="219" t="s">
        <v>101</v>
      </c>
      <c r="J106" s="219" t="s">
        <v>101</v>
      </c>
      <c r="K106" s="219" t="s">
        <v>101</v>
      </c>
      <c r="L106" s="2"/>
      <c r="M106" s="2"/>
      <c r="N106" s="2"/>
      <c r="O106" s="2"/>
      <c r="P106" s="2"/>
      <c r="Q106" s="2"/>
      <c r="R106" s="2"/>
      <c r="S106" s="18" t="s">
        <v>109</v>
      </c>
      <c r="T106" s="45" t="s">
        <v>98</v>
      </c>
      <c r="U106" s="45"/>
      <c r="V106" s="9"/>
      <c r="W106" s="45"/>
      <c r="X106" s="18"/>
      <c r="Y106" s="18" t="s">
        <v>115</v>
      </c>
      <c r="Z106" s="2" t="s">
        <v>108</v>
      </c>
      <c r="AA106" s="67" t="s">
        <v>108</v>
      </c>
      <c r="AB106" s="67" t="s">
        <v>108</v>
      </c>
      <c r="AC106" s="2" t="s">
        <v>108</v>
      </c>
      <c r="AD106" s="67" t="s">
        <v>108</v>
      </c>
      <c r="AE106" s="67" t="s">
        <v>108</v>
      </c>
      <c r="AF106" s="67" t="s">
        <v>108</v>
      </c>
      <c r="AG106" s="72" t="s">
        <v>108</v>
      </c>
      <c r="AH106" s="206">
        <f t="shared" si="40"/>
        <v>0</v>
      </c>
      <c r="AI106" s="206">
        <f t="shared" si="41"/>
        <v>0</v>
      </c>
      <c r="AJ106" s="4">
        <f t="shared" si="42"/>
        <v>0</v>
      </c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</row>
    <row r="107" spans="1:170" s="4" customFormat="1" ht="18.75" customHeight="1" x14ac:dyDescent="0.25">
      <c r="A107" s="573"/>
      <c r="B107" s="582" t="s">
        <v>15</v>
      </c>
      <c r="C107" s="583"/>
      <c r="D107" s="75"/>
      <c r="E107" s="18"/>
      <c r="F107" s="18" t="s">
        <v>115</v>
      </c>
      <c r="G107" s="18" t="s">
        <v>115</v>
      </c>
      <c r="H107" s="2" t="s">
        <v>101</v>
      </c>
      <c r="I107" s="2" t="s">
        <v>101</v>
      </c>
      <c r="J107" s="2" t="s">
        <v>101</v>
      </c>
      <c r="K107" s="2" t="s">
        <v>101</v>
      </c>
      <c r="L107" s="2" t="s">
        <v>101</v>
      </c>
      <c r="M107" s="2" t="s">
        <v>101</v>
      </c>
      <c r="N107" s="2" t="s">
        <v>101</v>
      </c>
      <c r="O107" s="63" t="s">
        <v>104</v>
      </c>
      <c r="P107" s="63" t="s">
        <v>104</v>
      </c>
      <c r="Q107" s="63" t="s">
        <v>104</v>
      </c>
      <c r="R107" s="63" t="s">
        <v>104</v>
      </c>
      <c r="S107" s="64" t="s">
        <v>105</v>
      </c>
      <c r="T107" s="64" t="s">
        <v>105</v>
      </c>
      <c r="U107" s="64" t="s">
        <v>105</v>
      </c>
      <c r="V107" s="64" t="s">
        <v>105</v>
      </c>
      <c r="W107" s="65" t="s">
        <v>106</v>
      </c>
      <c r="X107" s="65" t="s">
        <v>106</v>
      </c>
      <c r="Y107" s="62" t="s">
        <v>107</v>
      </c>
      <c r="Z107" s="62" t="s">
        <v>107</v>
      </c>
      <c r="AA107" s="66" t="s">
        <v>107</v>
      </c>
      <c r="AB107" s="67" t="s">
        <v>107</v>
      </c>
      <c r="AC107" s="62" t="s">
        <v>107</v>
      </c>
      <c r="AD107" s="66" t="s">
        <v>107</v>
      </c>
      <c r="AE107" s="67" t="s">
        <v>107</v>
      </c>
      <c r="AF107" s="66" t="s">
        <v>107</v>
      </c>
      <c r="AG107" s="72" t="s">
        <v>107</v>
      </c>
      <c r="AH107" s="206">
        <f t="shared" si="40"/>
        <v>0</v>
      </c>
      <c r="AI107" s="206">
        <f t="shared" si="41"/>
        <v>0</v>
      </c>
      <c r="AJ107" s="4">
        <f t="shared" si="42"/>
        <v>0</v>
      </c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</row>
    <row r="108" spans="1:170" s="4" customFormat="1" ht="18.75" customHeight="1" thickBot="1" x14ac:dyDescent="0.3">
      <c r="A108" s="574"/>
      <c r="B108" s="547" t="s">
        <v>16</v>
      </c>
      <c r="C108" s="548"/>
      <c r="D108" s="77"/>
      <c r="E108" s="40"/>
      <c r="F108" s="40" t="s">
        <v>115</v>
      </c>
      <c r="G108" s="40" t="s">
        <v>115</v>
      </c>
      <c r="H108" s="39" t="s">
        <v>101</v>
      </c>
      <c r="I108" s="39" t="s">
        <v>101</v>
      </c>
      <c r="J108" s="39" t="s">
        <v>101</v>
      </c>
      <c r="K108" s="39" t="s">
        <v>101</v>
      </c>
      <c r="L108" s="39" t="s">
        <v>101</v>
      </c>
      <c r="M108" s="39" t="s">
        <v>101</v>
      </c>
      <c r="N108" s="39" t="s">
        <v>101</v>
      </c>
      <c r="O108" s="68" t="s">
        <v>104</v>
      </c>
      <c r="P108" s="68" t="s">
        <v>104</v>
      </c>
      <c r="Q108" s="68" t="s">
        <v>104</v>
      </c>
      <c r="R108" s="68" t="s">
        <v>104</v>
      </c>
      <c r="S108" s="69" t="s">
        <v>105</v>
      </c>
      <c r="T108" s="69" t="s">
        <v>105</v>
      </c>
      <c r="U108" s="69" t="s">
        <v>105</v>
      </c>
      <c r="V108" s="69" t="s">
        <v>105</v>
      </c>
      <c r="W108" s="70" t="s">
        <v>106</v>
      </c>
      <c r="X108" s="70" t="s">
        <v>106</v>
      </c>
      <c r="Y108" s="84" t="s">
        <v>107</v>
      </c>
      <c r="Z108" s="84" t="s">
        <v>107</v>
      </c>
      <c r="AA108" s="71" t="s">
        <v>107</v>
      </c>
      <c r="AB108" s="91" t="s">
        <v>107</v>
      </c>
      <c r="AC108" s="84" t="s">
        <v>107</v>
      </c>
      <c r="AD108" s="71" t="s">
        <v>107</v>
      </c>
      <c r="AE108" s="91" t="s">
        <v>107</v>
      </c>
      <c r="AF108" s="71" t="s">
        <v>107</v>
      </c>
      <c r="AG108" s="82" t="s">
        <v>107</v>
      </c>
      <c r="AH108" s="206">
        <f t="shared" si="40"/>
        <v>0</v>
      </c>
      <c r="AI108" s="206">
        <f t="shared" si="41"/>
        <v>0</v>
      </c>
      <c r="AJ108" s="4">
        <f t="shared" si="42"/>
        <v>0</v>
      </c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</row>
    <row r="109" spans="1:170" s="15" customFormat="1" ht="17.25" customHeight="1" x14ac:dyDescent="0.25">
      <c r="A109" s="575" t="s">
        <v>4</v>
      </c>
      <c r="B109" s="553">
        <v>17</v>
      </c>
      <c r="C109" s="554"/>
      <c r="D109" s="506" t="s">
        <v>187</v>
      </c>
      <c r="E109" s="507" t="s">
        <v>187</v>
      </c>
      <c r="F109" s="507" t="s">
        <v>187</v>
      </c>
      <c r="G109" s="507" t="s">
        <v>187</v>
      </c>
      <c r="H109" s="507" t="s">
        <v>187</v>
      </c>
      <c r="I109" s="507" t="s">
        <v>187</v>
      </c>
      <c r="J109" s="507" t="s">
        <v>187</v>
      </c>
      <c r="K109" s="507" t="s">
        <v>187</v>
      </c>
      <c r="L109" s="507" t="s">
        <v>187</v>
      </c>
      <c r="M109" s="507" t="s">
        <v>187</v>
      </c>
      <c r="N109" s="507" t="s">
        <v>187</v>
      </c>
      <c r="O109" s="507" t="s">
        <v>187</v>
      </c>
      <c r="P109" s="507" t="s">
        <v>187</v>
      </c>
      <c r="Q109" s="507" t="s">
        <v>187</v>
      </c>
      <c r="R109" s="507" t="s">
        <v>187</v>
      </c>
      <c r="S109" s="508" t="s">
        <v>188</v>
      </c>
      <c r="T109" s="507" t="s">
        <v>134</v>
      </c>
      <c r="U109" s="507" t="s">
        <v>134</v>
      </c>
      <c r="V109" s="507" t="s">
        <v>134</v>
      </c>
      <c r="W109" s="507" t="s">
        <v>134</v>
      </c>
      <c r="X109" s="507" t="s">
        <v>134</v>
      </c>
      <c r="Y109" s="35"/>
      <c r="Z109" s="509"/>
      <c r="AA109" s="509"/>
      <c r="AB109" s="509"/>
      <c r="AC109" s="509"/>
      <c r="AD109" s="509"/>
      <c r="AE109" s="509"/>
      <c r="AF109" s="509"/>
      <c r="AG109" s="510"/>
      <c r="AH109" s="206"/>
      <c r="AI109" s="206"/>
      <c r="AJ109" s="4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</row>
    <row r="110" spans="1:170" s="4" customFormat="1" ht="17.25" customHeight="1" x14ac:dyDescent="0.25">
      <c r="A110" s="576"/>
      <c r="B110" s="539">
        <v>27</v>
      </c>
      <c r="C110" s="540"/>
      <c r="D110" s="511" t="s">
        <v>187</v>
      </c>
      <c r="E110" s="326" t="s">
        <v>187</v>
      </c>
      <c r="F110" s="326" t="s">
        <v>187</v>
      </c>
      <c r="G110" s="326" t="s">
        <v>187</v>
      </c>
      <c r="H110" s="326" t="s">
        <v>187</v>
      </c>
      <c r="I110" s="326" t="s">
        <v>187</v>
      </c>
      <c r="J110" s="326" t="s">
        <v>187</v>
      </c>
      <c r="K110" s="326" t="s">
        <v>187</v>
      </c>
      <c r="L110" s="326" t="s">
        <v>187</v>
      </c>
      <c r="M110" s="326" t="s">
        <v>187</v>
      </c>
      <c r="N110" s="326" t="s">
        <v>187</v>
      </c>
      <c r="O110" s="326" t="s">
        <v>187</v>
      </c>
      <c r="P110" s="326" t="s">
        <v>187</v>
      </c>
      <c r="Q110" s="326" t="s">
        <v>187</v>
      </c>
      <c r="R110" s="326" t="s">
        <v>187</v>
      </c>
      <c r="S110" s="18" t="s">
        <v>109</v>
      </c>
      <c r="T110" s="328" t="s">
        <v>188</v>
      </c>
      <c r="U110" s="328" t="s">
        <v>188</v>
      </c>
      <c r="V110" s="326" t="s">
        <v>101</v>
      </c>
      <c r="W110" s="326" t="s">
        <v>101</v>
      </c>
      <c r="X110" s="326" t="s">
        <v>101</v>
      </c>
      <c r="Y110" s="326" t="s">
        <v>101</v>
      </c>
      <c r="Z110" s="330"/>
      <c r="AA110" s="327"/>
      <c r="AB110" s="327"/>
      <c r="AC110" s="47"/>
      <c r="AD110" s="47"/>
      <c r="AE110" s="47"/>
      <c r="AF110" s="47"/>
      <c r="AG110" s="512"/>
      <c r="AH110" s="206"/>
      <c r="AI110" s="206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</row>
    <row r="111" spans="1:170" s="4" customFormat="1" ht="17.25" customHeight="1" x14ac:dyDescent="0.25">
      <c r="A111" s="576"/>
      <c r="B111" s="535">
        <v>37</v>
      </c>
      <c r="C111" s="536"/>
      <c r="D111" s="511" t="s">
        <v>101</v>
      </c>
      <c r="E111" s="326" t="s">
        <v>101</v>
      </c>
      <c r="F111" s="326" t="s">
        <v>101</v>
      </c>
      <c r="G111" s="326" t="s">
        <v>101</v>
      </c>
      <c r="H111" s="326" t="s">
        <v>101</v>
      </c>
      <c r="I111" s="326" t="s">
        <v>101</v>
      </c>
      <c r="J111" s="326" t="s">
        <v>101</v>
      </c>
      <c r="K111" s="326" t="s">
        <v>101</v>
      </c>
      <c r="L111" s="326" t="s">
        <v>101</v>
      </c>
      <c r="M111" s="326" t="s">
        <v>101</v>
      </c>
      <c r="N111" s="326" t="s">
        <v>101</v>
      </c>
      <c r="O111" s="326" t="s">
        <v>101</v>
      </c>
      <c r="P111" s="326" t="s">
        <v>101</v>
      </c>
      <c r="Q111" s="326" t="s">
        <v>101</v>
      </c>
      <c r="R111" s="326" t="s">
        <v>101</v>
      </c>
      <c r="S111" s="326" t="s">
        <v>101</v>
      </c>
      <c r="T111" s="326" t="s">
        <v>101</v>
      </c>
      <c r="U111" s="326" t="s">
        <v>101</v>
      </c>
      <c r="V111" s="332" t="s">
        <v>106</v>
      </c>
      <c r="W111" s="332" t="s">
        <v>106</v>
      </c>
      <c r="X111" s="332" t="s">
        <v>106</v>
      </c>
      <c r="Y111" s="18"/>
      <c r="Z111" s="329"/>
      <c r="AA111" s="47"/>
      <c r="AB111" s="47"/>
      <c r="AC111" s="47"/>
      <c r="AD111" s="47"/>
      <c r="AE111" s="47"/>
      <c r="AF111" s="47"/>
      <c r="AG111" s="512"/>
      <c r="AH111" s="206"/>
      <c r="AI111" s="206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</row>
    <row r="112" spans="1:170" s="4" customFormat="1" ht="18.75" customHeight="1" x14ac:dyDescent="0.25">
      <c r="A112" s="579" t="s">
        <v>5</v>
      </c>
      <c r="B112" s="539" t="s">
        <v>6</v>
      </c>
      <c r="C112" s="540"/>
      <c r="D112" s="511" t="s">
        <v>187</v>
      </c>
      <c r="E112" s="351" t="s">
        <v>187</v>
      </c>
      <c r="F112" s="351" t="s">
        <v>187</v>
      </c>
      <c r="G112" s="351" t="s">
        <v>187</v>
      </c>
      <c r="H112" s="351" t="s">
        <v>187</v>
      </c>
      <c r="I112" s="351" t="s">
        <v>187</v>
      </c>
      <c r="J112" s="351" t="s">
        <v>187</v>
      </c>
      <c r="K112" s="351" t="s">
        <v>187</v>
      </c>
      <c r="L112" s="351" t="s">
        <v>187</v>
      </c>
      <c r="M112" s="351" t="s">
        <v>187</v>
      </c>
      <c r="N112" s="351" t="s">
        <v>187</v>
      </c>
      <c r="O112" s="351" t="s">
        <v>187</v>
      </c>
      <c r="P112" s="351" t="s">
        <v>187</v>
      </c>
      <c r="Q112" s="351" t="s">
        <v>187</v>
      </c>
      <c r="R112" s="351" t="s">
        <v>187</v>
      </c>
      <c r="S112" s="362"/>
      <c r="T112" s="362"/>
      <c r="U112" s="363"/>
      <c r="V112" s="328" t="s">
        <v>188</v>
      </c>
      <c r="W112" s="326" t="s">
        <v>134</v>
      </c>
      <c r="X112" s="326" t="s">
        <v>134</v>
      </c>
      <c r="Y112" s="18"/>
      <c r="Z112" s="329"/>
      <c r="AA112" s="47"/>
      <c r="AB112" s="47"/>
      <c r="AC112" s="47"/>
      <c r="AD112" s="47"/>
      <c r="AE112" s="47"/>
      <c r="AF112" s="47"/>
      <c r="AG112" s="512"/>
      <c r="AH112" s="206"/>
      <c r="AI112" s="206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</row>
    <row r="113" spans="1:170" s="4" customFormat="1" ht="18.75" customHeight="1" x14ac:dyDescent="0.25">
      <c r="A113" s="580"/>
      <c r="B113" s="551" t="s">
        <v>54</v>
      </c>
      <c r="C113" s="552"/>
      <c r="D113" s="511" t="s">
        <v>187</v>
      </c>
      <c r="E113" s="351" t="s">
        <v>187</v>
      </c>
      <c r="F113" s="351" t="s">
        <v>187</v>
      </c>
      <c r="G113" s="351" t="s">
        <v>187</v>
      </c>
      <c r="H113" s="351" t="s">
        <v>187</v>
      </c>
      <c r="I113" s="351" t="s">
        <v>187</v>
      </c>
      <c r="J113" s="351" t="s">
        <v>187</v>
      </c>
      <c r="K113" s="351" t="s">
        <v>187</v>
      </c>
      <c r="L113" s="351" t="s">
        <v>187</v>
      </c>
      <c r="M113" s="351" t="s">
        <v>187</v>
      </c>
      <c r="N113" s="351" t="s">
        <v>187</v>
      </c>
      <c r="O113" s="351" t="s">
        <v>187</v>
      </c>
      <c r="P113" s="351" t="s">
        <v>187</v>
      </c>
      <c r="Q113" s="351" t="s">
        <v>187</v>
      </c>
      <c r="R113" s="351" t="s">
        <v>187</v>
      </c>
      <c r="S113" s="18" t="s">
        <v>109</v>
      </c>
      <c r="T113" s="363"/>
      <c r="U113" s="363"/>
      <c r="V113" s="363" t="s">
        <v>188</v>
      </c>
      <c r="W113" s="363" t="s">
        <v>188</v>
      </c>
      <c r="X113" s="326" t="s">
        <v>134</v>
      </c>
      <c r="Y113" s="326" t="s">
        <v>134</v>
      </c>
      <c r="Z113" s="329"/>
      <c r="AA113" s="47"/>
      <c r="AB113" s="47"/>
      <c r="AC113" s="47"/>
      <c r="AD113" s="47"/>
      <c r="AE113" s="47"/>
      <c r="AF113" s="47"/>
      <c r="AG113" s="512"/>
      <c r="AH113" s="206"/>
      <c r="AI113" s="206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</row>
    <row r="114" spans="1:170" s="4" customFormat="1" ht="18.75" customHeight="1" x14ac:dyDescent="0.25">
      <c r="A114" s="610"/>
      <c r="B114" s="551" t="s">
        <v>62</v>
      </c>
      <c r="C114" s="552"/>
      <c r="D114" s="314" t="s">
        <v>101</v>
      </c>
      <c r="E114" s="526" t="s">
        <v>101</v>
      </c>
      <c r="F114" s="526" t="s">
        <v>101</v>
      </c>
      <c r="G114" s="526" t="s">
        <v>101</v>
      </c>
      <c r="H114" s="526" t="s">
        <v>101</v>
      </c>
      <c r="I114" s="526" t="s">
        <v>101</v>
      </c>
      <c r="J114" s="526" t="s">
        <v>101</v>
      </c>
      <c r="K114" s="526" t="s">
        <v>101</v>
      </c>
      <c r="L114" s="526" t="s">
        <v>101</v>
      </c>
      <c r="M114" s="526" t="s">
        <v>101</v>
      </c>
      <c r="N114" s="526" t="s">
        <v>101</v>
      </c>
      <c r="O114" s="526" t="s">
        <v>101</v>
      </c>
      <c r="P114" s="526" t="s">
        <v>101</v>
      </c>
      <c r="Q114" s="526" t="s">
        <v>101</v>
      </c>
      <c r="R114" s="526" t="s">
        <v>101</v>
      </c>
      <c r="S114" s="18" t="s">
        <v>102</v>
      </c>
      <c r="T114" s="18" t="s">
        <v>102</v>
      </c>
      <c r="U114" s="18" t="s">
        <v>102</v>
      </c>
      <c r="V114" s="18" t="s">
        <v>102</v>
      </c>
      <c r="W114" s="332" t="s">
        <v>106</v>
      </c>
      <c r="X114" s="332" t="s">
        <v>106</v>
      </c>
      <c r="Y114" s="18"/>
      <c r="Z114" s="329"/>
      <c r="AA114" s="47"/>
      <c r="AB114" s="47"/>
      <c r="AC114" s="47"/>
      <c r="AD114" s="47"/>
      <c r="AE114" s="47"/>
      <c r="AF114" s="47"/>
      <c r="AG114" s="512"/>
      <c r="AH114" s="206"/>
      <c r="AI114" s="206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</row>
    <row r="115" spans="1:170" s="4" customFormat="1" ht="17.25" customHeight="1" x14ac:dyDescent="0.25">
      <c r="A115" s="586" t="s">
        <v>7</v>
      </c>
      <c r="B115" s="551" t="s">
        <v>8</v>
      </c>
      <c r="C115" s="552"/>
      <c r="D115" s="511" t="s">
        <v>187</v>
      </c>
      <c r="E115" s="326" t="s">
        <v>187</v>
      </c>
      <c r="F115" s="326" t="s">
        <v>187</v>
      </c>
      <c r="G115" s="326" t="s">
        <v>187</v>
      </c>
      <c r="H115" s="326" t="s">
        <v>187</v>
      </c>
      <c r="I115" s="326" t="s">
        <v>187</v>
      </c>
      <c r="J115" s="326" t="s">
        <v>187</v>
      </c>
      <c r="K115" s="326" t="s">
        <v>187</v>
      </c>
      <c r="L115" s="369" t="s">
        <v>187</v>
      </c>
      <c r="M115" s="326" t="s">
        <v>187</v>
      </c>
      <c r="N115" s="326" t="s">
        <v>187</v>
      </c>
      <c r="O115" s="326" t="s">
        <v>187</v>
      </c>
      <c r="P115" s="326" t="s">
        <v>187</v>
      </c>
      <c r="Q115" s="326" t="s">
        <v>187</v>
      </c>
      <c r="R115" s="326" t="s">
        <v>187</v>
      </c>
      <c r="S115" s="364"/>
      <c r="T115" s="364"/>
      <c r="U115" s="363"/>
      <c r="V115" s="328" t="s">
        <v>188</v>
      </c>
      <c r="W115" s="326" t="s">
        <v>134</v>
      </c>
      <c r="X115" s="326" t="s">
        <v>134</v>
      </c>
      <c r="Y115" s="18"/>
      <c r="Z115" s="329"/>
      <c r="AA115" s="47"/>
      <c r="AB115" s="47"/>
      <c r="AC115" s="47"/>
      <c r="AD115" s="47"/>
      <c r="AE115" s="47"/>
      <c r="AF115" s="47"/>
      <c r="AG115" s="512"/>
      <c r="AH115" s="206"/>
      <c r="AI115" s="206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</row>
    <row r="116" spans="1:170" s="4" customFormat="1" ht="17.25" customHeight="1" x14ac:dyDescent="0.25">
      <c r="A116" s="586"/>
      <c r="B116" s="551" t="s">
        <v>55</v>
      </c>
      <c r="C116" s="552"/>
      <c r="D116" s="511" t="s">
        <v>187</v>
      </c>
      <c r="E116" s="326" t="s">
        <v>187</v>
      </c>
      <c r="F116" s="326" t="s">
        <v>187</v>
      </c>
      <c r="G116" s="326" t="s">
        <v>187</v>
      </c>
      <c r="H116" s="326" t="s">
        <v>187</v>
      </c>
      <c r="I116" s="326" t="s">
        <v>187</v>
      </c>
      <c r="J116" s="326" t="s">
        <v>187</v>
      </c>
      <c r="K116" s="326" t="s">
        <v>187</v>
      </c>
      <c r="L116" s="369" t="s">
        <v>187</v>
      </c>
      <c r="M116" s="364"/>
      <c r="N116" s="364"/>
      <c r="O116" s="364"/>
      <c r="P116" s="364"/>
      <c r="Q116" s="364"/>
      <c r="R116" s="364"/>
      <c r="S116" s="18" t="s">
        <v>109</v>
      </c>
      <c r="T116" s="363"/>
      <c r="U116" s="363" t="s">
        <v>188</v>
      </c>
      <c r="V116" s="363" t="s">
        <v>188</v>
      </c>
      <c r="W116" s="326" t="s">
        <v>101</v>
      </c>
      <c r="X116" s="326" t="s">
        <v>101</v>
      </c>
      <c r="Y116" s="326" t="s">
        <v>101</v>
      </c>
      <c r="Z116" s="329"/>
      <c r="AA116" s="47"/>
      <c r="AB116" s="47"/>
      <c r="AC116" s="47"/>
      <c r="AD116" s="47"/>
      <c r="AE116" s="47"/>
      <c r="AF116" s="47"/>
      <c r="AG116" s="512"/>
      <c r="AH116" s="206"/>
      <c r="AI116" s="206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</row>
    <row r="117" spans="1:170" s="4" customFormat="1" ht="17.25" customHeight="1" x14ac:dyDescent="0.25">
      <c r="A117" s="576"/>
      <c r="B117" s="551" t="s">
        <v>63</v>
      </c>
      <c r="C117" s="552"/>
      <c r="D117" s="314" t="s">
        <v>101</v>
      </c>
      <c r="E117" s="526" t="s">
        <v>101</v>
      </c>
      <c r="F117" s="526" t="s">
        <v>101</v>
      </c>
      <c r="G117" s="526" t="s">
        <v>101</v>
      </c>
      <c r="H117" s="526" t="s">
        <v>101</v>
      </c>
      <c r="I117" s="526" t="s">
        <v>101</v>
      </c>
      <c r="J117" s="526" t="s">
        <v>101</v>
      </c>
      <c r="K117" s="526" t="s">
        <v>101</v>
      </c>
      <c r="L117" s="367" t="s">
        <v>101</v>
      </c>
      <c r="M117" s="526" t="s">
        <v>101</v>
      </c>
      <c r="N117" s="526" t="s">
        <v>101</v>
      </c>
      <c r="O117" s="526" t="s">
        <v>101</v>
      </c>
      <c r="P117" s="526" t="s">
        <v>101</v>
      </c>
      <c r="Q117" s="526" t="s">
        <v>101</v>
      </c>
      <c r="R117" s="526" t="s">
        <v>101</v>
      </c>
      <c r="S117" s="18" t="s">
        <v>102</v>
      </c>
      <c r="T117" s="18" t="s">
        <v>102</v>
      </c>
      <c r="U117" s="18" t="s">
        <v>102</v>
      </c>
      <c r="V117" s="18" t="s">
        <v>102</v>
      </c>
      <c r="W117" s="332" t="s">
        <v>106</v>
      </c>
      <c r="X117" s="332" t="s">
        <v>106</v>
      </c>
      <c r="Y117" s="18"/>
      <c r="Z117" s="329"/>
      <c r="AA117" s="47"/>
      <c r="AB117" s="47"/>
      <c r="AC117" s="47"/>
      <c r="AD117" s="47"/>
      <c r="AE117" s="47"/>
      <c r="AF117" s="47"/>
      <c r="AG117" s="512"/>
      <c r="AH117" s="206"/>
      <c r="AI117" s="206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</row>
    <row r="118" spans="1:170" s="4" customFormat="1" ht="18.75" customHeight="1" x14ac:dyDescent="0.25">
      <c r="A118" s="596" t="s">
        <v>17</v>
      </c>
      <c r="B118" s="539">
        <v>402</v>
      </c>
      <c r="C118" s="540"/>
      <c r="D118" s="513"/>
      <c r="E118" s="365"/>
      <c r="F118" s="340"/>
      <c r="G118" s="340"/>
      <c r="H118" s="340"/>
      <c r="I118" s="340"/>
      <c r="J118" s="340"/>
      <c r="K118" s="366"/>
      <c r="L118" s="370"/>
      <c r="M118" s="366"/>
      <c r="N118" s="366"/>
      <c r="O118" s="340"/>
      <c r="P118" s="340"/>
      <c r="Q118" s="340"/>
      <c r="R118" s="340"/>
      <c r="S118" s="18" t="s">
        <v>109</v>
      </c>
      <c r="T118" s="345"/>
      <c r="U118" s="345" t="s">
        <v>188</v>
      </c>
      <c r="V118" s="326" t="s">
        <v>101</v>
      </c>
      <c r="W118" s="326" t="s">
        <v>101</v>
      </c>
      <c r="X118" s="326" t="s">
        <v>101</v>
      </c>
      <c r="Y118" s="326" t="s">
        <v>101</v>
      </c>
      <c r="Z118" s="47"/>
      <c r="AA118" s="47"/>
      <c r="AB118" s="47"/>
      <c r="AC118" s="47"/>
      <c r="AD118" s="47"/>
      <c r="AE118" s="47"/>
      <c r="AF118" s="47"/>
      <c r="AG118" s="512"/>
      <c r="AH118" s="206"/>
      <c r="AI118" s="206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</row>
    <row r="119" spans="1:170" s="4" customFormat="1" ht="18.75" customHeight="1" x14ac:dyDescent="0.25">
      <c r="A119" s="597"/>
      <c r="B119" s="539">
        <v>502</v>
      </c>
      <c r="C119" s="540"/>
      <c r="D119" s="314" t="s">
        <v>101</v>
      </c>
      <c r="E119" s="526" t="s">
        <v>101</v>
      </c>
      <c r="F119" s="526" t="s">
        <v>101</v>
      </c>
      <c r="G119" s="526" t="s">
        <v>101</v>
      </c>
      <c r="H119" s="526" t="s">
        <v>101</v>
      </c>
      <c r="I119" s="526" t="s">
        <v>101</v>
      </c>
      <c r="J119" s="526" t="s">
        <v>101</v>
      </c>
      <c r="K119" s="526" t="s">
        <v>101</v>
      </c>
      <c r="L119" s="367" t="s">
        <v>101</v>
      </c>
      <c r="M119" s="345" t="s">
        <v>188</v>
      </c>
      <c r="N119" s="63" t="s">
        <v>104</v>
      </c>
      <c r="O119" s="63" t="s">
        <v>104</v>
      </c>
      <c r="P119" s="63" t="s">
        <v>104</v>
      </c>
      <c r="Q119" s="63" t="s">
        <v>104</v>
      </c>
      <c r="R119" s="63" t="s">
        <v>104</v>
      </c>
      <c r="S119" s="64" t="s">
        <v>105</v>
      </c>
      <c r="T119" s="64" t="s">
        <v>105</v>
      </c>
      <c r="U119" s="64" t="s">
        <v>105</v>
      </c>
      <c r="V119" s="64" t="s">
        <v>105</v>
      </c>
      <c r="W119" s="332" t="s">
        <v>106</v>
      </c>
      <c r="X119" s="332" t="s">
        <v>106</v>
      </c>
      <c r="Y119" s="18"/>
      <c r="Z119" s="47"/>
      <c r="AA119" s="47"/>
      <c r="AB119" s="47"/>
      <c r="AC119" s="47"/>
      <c r="AD119" s="47"/>
      <c r="AE119" s="47"/>
      <c r="AF119" s="47"/>
      <c r="AG119" s="512"/>
      <c r="AH119" s="206"/>
      <c r="AI119" s="206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</row>
    <row r="120" spans="1:170" s="4" customFormat="1" ht="18.75" customHeight="1" x14ac:dyDescent="0.25">
      <c r="A120" s="606" t="s">
        <v>18</v>
      </c>
      <c r="B120" s="537">
        <v>102</v>
      </c>
      <c r="C120" s="538"/>
      <c r="D120" s="318"/>
      <c r="E120" s="18"/>
      <c r="F120" s="18"/>
      <c r="G120" s="18"/>
      <c r="H120" s="18"/>
      <c r="I120" s="18"/>
      <c r="J120" s="18"/>
      <c r="K120" s="18"/>
      <c r="L120" s="354"/>
      <c r="M120" s="18"/>
      <c r="N120" s="18"/>
      <c r="O120" s="18"/>
      <c r="P120" s="18"/>
      <c r="Q120" s="18"/>
      <c r="R120" s="18"/>
      <c r="S120" s="18"/>
      <c r="T120" s="45"/>
      <c r="U120" s="45"/>
      <c r="V120" s="9"/>
      <c r="W120" s="345" t="s">
        <v>188</v>
      </c>
      <c r="X120" s="345" t="s">
        <v>188</v>
      </c>
      <c r="Y120" s="18"/>
      <c r="Z120" s="47"/>
      <c r="AA120" s="47"/>
      <c r="AB120" s="47"/>
      <c r="AC120" s="47"/>
      <c r="AD120" s="47"/>
      <c r="AE120" s="47"/>
      <c r="AF120" s="47"/>
      <c r="AG120" s="512"/>
      <c r="AH120" s="206"/>
      <c r="AI120" s="206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</row>
    <row r="121" spans="1:170" s="4" customFormat="1" ht="19.5" customHeight="1" x14ac:dyDescent="0.25">
      <c r="A121" s="607"/>
      <c r="B121" s="537">
        <v>202</v>
      </c>
      <c r="C121" s="538"/>
      <c r="D121" s="513"/>
      <c r="E121" s="340"/>
      <c r="F121" s="340"/>
      <c r="G121" s="340"/>
      <c r="H121" s="326" t="s">
        <v>187</v>
      </c>
      <c r="I121" s="326" t="s">
        <v>187</v>
      </c>
      <c r="J121" s="326" t="s">
        <v>187</v>
      </c>
      <c r="K121" s="326" t="s">
        <v>187</v>
      </c>
      <c r="L121" s="369" t="s">
        <v>187</v>
      </c>
      <c r="M121" s="326" t="s">
        <v>187</v>
      </c>
      <c r="N121" s="326" t="s">
        <v>187</v>
      </c>
      <c r="O121" s="326" t="s">
        <v>187</v>
      </c>
      <c r="P121" s="326" t="s">
        <v>187</v>
      </c>
      <c r="Q121" s="326" t="s">
        <v>187</v>
      </c>
      <c r="R121" s="326" t="s">
        <v>187</v>
      </c>
      <c r="S121" s="326" t="s">
        <v>187</v>
      </c>
      <c r="T121" s="345" t="s">
        <v>188</v>
      </c>
      <c r="U121" s="345" t="s">
        <v>188</v>
      </c>
      <c r="V121" s="326" t="s">
        <v>134</v>
      </c>
      <c r="W121" s="326" t="s">
        <v>134</v>
      </c>
      <c r="X121" s="326" t="s">
        <v>134</v>
      </c>
      <c r="Y121" s="18"/>
      <c r="Z121" s="47"/>
      <c r="AA121" s="47"/>
      <c r="AB121" s="47"/>
      <c r="AC121" s="47"/>
      <c r="AD121" s="47"/>
      <c r="AE121" s="47"/>
      <c r="AF121" s="47"/>
      <c r="AG121" s="512"/>
      <c r="AH121" s="206"/>
      <c r="AI121" s="206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</row>
    <row r="122" spans="1:170" s="4" customFormat="1" ht="19.5" customHeight="1" x14ac:dyDescent="0.25">
      <c r="A122" s="608"/>
      <c r="B122" s="537">
        <v>302</v>
      </c>
      <c r="C122" s="538"/>
      <c r="D122" s="513"/>
      <c r="E122" s="340"/>
      <c r="F122" s="340"/>
      <c r="G122" s="340"/>
      <c r="H122" s="340"/>
      <c r="I122" s="340"/>
      <c r="J122" s="340"/>
      <c r="K122" s="333" t="s">
        <v>189</v>
      </c>
      <c r="L122" s="353" t="s">
        <v>189</v>
      </c>
      <c r="M122" s="333" t="s">
        <v>189</v>
      </c>
      <c r="N122" s="333" t="s">
        <v>189</v>
      </c>
      <c r="O122" s="333" t="s">
        <v>189</v>
      </c>
      <c r="P122" s="333" t="s">
        <v>189</v>
      </c>
      <c r="Q122" s="333" t="s">
        <v>189</v>
      </c>
      <c r="R122" s="333" t="s">
        <v>189</v>
      </c>
      <c r="S122" s="333" t="s">
        <v>189</v>
      </c>
      <c r="T122" s="345" t="s">
        <v>188</v>
      </c>
      <c r="U122" s="326" t="s">
        <v>101</v>
      </c>
      <c r="V122" s="326" t="s">
        <v>101</v>
      </c>
      <c r="W122" s="326" t="s">
        <v>101</v>
      </c>
      <c r="X122" s="326" t="s">
        <v>101</v>
      </c>
      <c r="Y122" s="18"/>
      <c r="Z122" s="47"/>
      <c r="AA122" s="47"/>
      <c r="AB122" s="47"/>
      <c r="AC122" s="47"/>
      <c r="AD122" s="47"/>
      <c r="AE122" s="47"/>
      <c r="AF122" s="47"/>
      <c r="AG122" s="512"/>
      <c r="AH122" s="206"/>
      <c r="AI122" s="206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</row>
    <row r="123" spans="1:170" s="4" customFormat="1" ht="19.5" customHeight="1" x14ac:dyDescent="0.25">
      <c r="A123" s="595" t="s">
        <v>19</v>
      </c>
      <c r="B123" s="537" t="s">
        <v>64</v>
      </c>
      <c r="C123" s="538"/>
      <c r="D123" s="513"/>
      <c r="E123" s="340"/>
      <c r="F123" s="340"/>
      <c r="G123" s="340"/>
      <c r="H123" s="340"/>
      <c r="I123" s="340"/>
      <c r="J123" s="340"/>
      <c r="K123" s="340"/>
      <c r="L123" s="365"/>
      <c r="M123" s="340"/>
      <c r="N123" s="340"/>
      <c r="O123" s="340"/>
      <c r="P123" s="340"/>
      <c r="Q123" s="340"/>
      <c r="R123" s="340"/>
      <c r="S123" s="340"/>
      <c r="T123" s="357"/>
      <c r="U123" s="340"/>
      <c r="V123" s="340"/>
      <c r="W123" s="345" t="s">
        <v>188</v>
      </c>
      <c r="X123" s="345" t="s">
        <v>188</v>
      </c>
      <c r="Y123" s="18"/>
      <c r="Z123" s="47"/>
      <c r="AA123" s="47"/>
      <c r="AB123" s="47"/>
      <c r="AC123" s="47"/>
      <c r="AD123" s="47"/>
      <c r="AE123" s="47"/>
      <c r="AF123" s="47"/>
      <c r="AG123" s="512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</row>
    <row r="124" spans="1:170" s="4" customFormat="1" ht="18.75" customHeight="1" x14ac:dyDescent="0.25">
      <c r="A124" s="596"/>
      <c r="B124" s="551" t="s">
        <v>65</v>
      </c>
      <c r="C124" s="552"/>
      <c r="D124" s="318"/>
      <c r="E124" s="18"/>
      <c r="F124" s="18"/>
      <c r="G124" s="18"/>
      <c r="H124" s="18"/>
      <c r="I124" s="18"/>
      <c r="J124" s="18"/>
      <c r="K124" s="18"/>
      <c r="L124" s="354"/>
      <c r="M124" s="18"/>
      <c r="N124" s="18"/>
      <c r="O124" s="18"/>
      <c r="P124" s="18"/>
      <c r="Q124" s="18"/>
      <c r="R124" s="18"/>
      <c r="S124" s="18"/>
      <c r="T124" s="45"/>
      <c r="U124" s="45"/>
      <c r="V124" s="9"/>
      <c r="W124" s="345" t="s">
        <v>188</v>
      </c>
      <c r="X124" s="345" t="s">
        <v>188</v>
      </c>
      <c r="Y124" s="18"/>
      <c r="Z124" s="47"/>
      <c r="AA124" s="47"/>
      <c r="AB124" s="47"/>
      <c r="AC124" s="47"/>
      <c r="AD124" s="47"/>
      <c r="AE124" s="47"/>
      <c r="AF124" s="47"/>
      <c r="AG124" s="512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</row>
    <row r="125" spans="1:170" s="4" customFormat="1" ht="18.75" customHeight="1" x14ac:dyDescent="0.25">
      <c r="A125" s="596"/>
      <c r="B125" s="537">
        <v>201</v>
      </c>
      <c r="C125" s="538"/>
      <c r="D125" s="514" t="s">
        <v>189</v>
      </c>
      <c r="E125" s="333" t="s">
        <v>189</v>
      </c>
      <c r="F125" s="333" t="s">
        <v>189</v>
      </c>
      <c r="G125" s="333" t="s">
        <v>189</v>
      </c>
      <c r="H125" s="333" t="s">
        <v>189</v>
      </c>
      <c r="I125" s="333" t="s">
        <v>189</v>
      </c>
      <c r="J125" s="333" t="s">
        <v>189</v>
      </c>
      <c r="K125" s="333" t="s">
        <v>189</v>
      </c>
      <c r="L125" s="353" t="s">
        <v>189</v>
      </c>
      <c r="M125" s="333" t="s">
        <v>189</v>
      </c>
      <c r="N125" s="333" t="s">
        <v>189</v>
      </c>
      <c r="O125" s="333" t="s">
        <v>189</v>
      </c>
      <c r="P125" s="333"/>
      <c r="Q125" s="333"/>
      <c r="R125" s="333"/>
      <c r="S125" s="333"/>
      <c r="T125" s="333"/>
      <c r="U125" s="333"/>
      <c r="V125" s="333"/>
      <c r="W125" s="346" t="s">
        <v>188</v>
      </c>
      <c r="X125" s="334" t="s">
        <v>134</v>
      </c>
      <c r="Y125" s="334" t="s">
        <v>134</v>
      </c>
      <c r="Z125" s="47"/>
      <c r="AA125" s="47"/>
      <c r="AB125" s="47"/>
      <c r="AC125" s="47"/>
      <c r="AD125" s="47"/>
      <c r="AE125" s="47"/>
      <c r="AF125" s="47"/>
      <c r="AG125" s="512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</row>
    <row r="126" spans="1:170" s="4" customFormat="1" ht="18.75" customHeight="1" x14ac:dyDescent="0.25">
      <c r="A126" s="596"/>
      <c r="B126" s="537">
        <v>301</v>
      </c>
      <c r="C126" s="538"/>
      <c r="D126" s="515"/>
      <c r="E126" s="336"/>
      <c r="F126" s="336"/>
      <c r="G126" s="336"/>
      <c r="H126" s="336"/>
      <c r="I126" s="336"/>
      <c r="J126" s="336"/>
      <c r="K126" s="336"/>
      <c r="L126" s="371"/>
      <c r="M126" s="336"/>
      <c r="N126" s="336"/>
      <c r="O126" s="336"/>
      <c r="P126" s="336"/>
      <c r="Q126" s="336"/>
      <c r="R126" s="336"/>
      <c r="S126" s="18" t="s">
        <v>109</v>
      </c>
      <c r="T126" s="363" t="s">
        <v>188</v>
      </c>
      <c r="U126" s="337" t="s">
        <v>101</v>
      </c>
      <c r="V126" s="337" t="s">
        <v>101</v>
      </c>
      <c r="W126" s="337" t="s">
        <v>101</v>
      </c>
      <c r="X126" s="337" t="s">
        <v>101</v>
      </c>
      <c r="Y126" s="337" t="s">
        <v>101</v>
      </c>
      <c r="Z126" s="47"/>
      <c r="AA126" s="47"/>
      <c r="AB126" s="47"/>
      <c r="AC126" s="47"/>
      <c r="AD126" s="47"/>
      <c r="AE126" s="47"/>
      <c r="AF126" s="47"/>
      <c r="AG126" s="512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</row>
    <row r="127" spans="1:170" s="4" customFormat="1" ht="18.75" customHeight="1" x14ac:dyDescent="0.25">
      <c r="A127" s="596"/>
      <c r="B127" s="551" t="s">
        <v>20</v>
      </c>
      <c r="C127" s="552"/>
      <c r="D127" s="516" t="s">
        <v>101</v>
      </c>
      <c r="E127" s="337" t="s">
        <v>101</v>
      </c>
      <c r="F127" s="337" t="s">
        <v>101</v>
      </c>
      <c r="G127" s="337" t="s">
        <v>101</v>
      </c>
      <c r="H127" s="337" t="s">
        <v>101</v>
      </c>
      <c r="I127" s="337" t="s">
        <v>101</v>
      </c>
      <c r="J127" s="337" t="s">
        <v>101</v>
      </c>
      <c r="K127" s="337" t="s">
        <v>101</v>
      </c>
      <c r="L127" s="355" t="s">
        <v>101</v>
      </c>
      <c r="M127" s="337" t="s">
        <v>101</v>
      </c>
      <c r="N127" s="345" t="s">
        <v>188</v>
      </c>
      <c r="O127" s="337" t="s">
        <v>104</v>
      </c>
      <c r="P127" s="337" t="s">
        <v>104</v>
      </c>
      <c r="Q127" s="337" t="s">
        <v>104</v>
      </c>
      <c r="R127" s="337" t="s">
        <v>104</v>
      </c>
      <c r="S127" s="341" t="s">
        <v>190</v>
      </c>
      <c r="T127" s="341" t="s">
        <v>190</v>
      </c>
      <c r="U127" s="341" t="s">
        <v>190</v>
      </c>
      <c r="V127" s="341" t="s">
        <v>190</v>
      </c>
      <c r="W127" s="342" t="s">
        <v>106</v>
      </c>
      <c r="X127" s="342" t="s">
        <v>106</v>
      </c>
      <c r="Y127" s="18"/>
      <c r="Z127" s="47"/>
      <c r="AA127" s="47"/>
      <c r="AB127" s="47"/>
      <c r="AC127" s="47"/>
      <c r="AD127" s="47"/>
      <c r="AE127" s="47"/>
      <c r="AF127" s="47"/>
      <c r="AG127" s="512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</row>
    <row r="128" spans="1:170" s="4" customFormat="1" ht="18.75" customHeight="1" x14ac:dyDescent="0.25">
      <c r="A128" s="597"/>
      <c r="B128" s="539" t="s">
        <v>21</v>
      </c>
      <c r="C128" s="540"/>
      <c r="D128" s="516" t="s">
        <v>101</v>
      </c>
      <c r="E128" s="337" t="s">
        <v>101</v>
      </c>
      <c r="F128" s="337" t="s">
        <v>101</v>
      </c>
      <c r="G128" s="337" t="s">
        <v>101</v>
      </c>
      <c r="H128" s="337" t="s">
        <v>101</v>
      </c>
      <c r="I128" s="337" t="s">
        <v>101</v>
      </c>
      <c r="J128" s="337" t="s">
        <v>101</v>
      </c>
      <c r="K128" s="337" t="s">
        <v>101</v>
      </c>
      <c r="L128" s="355" t="s">
        <v>101</v>
      </c>
      <c r="M128" s="337" t="s">
        <v>101</v>
      </c>
      <c r="N128" s="345" t="s">
        <v>188</v>
      </c>
      <c r="O128" s="337" t="s">
        <v>104</v>
      </c>
      <c r="P128" s="337" t="s">
        <v>104</v>
      </c>
      <c r="Q128" s="337" t="s">
        <v>104</v>
      </c>
      <c r="R128" s="337" t="s">
        <v>104</v>
      </c>
      <c r="S128" s="341" t="s">
        <v>190</v>
      </c>
      <c r="T128" s="341" t="s">
        <v>190</v>
      </c>
      <c r="U128" s="341" t="s">
        <v>190</v>
      </c>
      <c r="V128" s="341" t="s">
        <v>190</v>
      </c>
      <c r="W128" s="342" t="s">
        <v>106</v>
      </c>
      <c r="X128" s="342" t="s">
        <v>106</v>
      </c>
      <c r="Y128" s="18"/>
      <c r="Z128" s="47"/>
      <c r="AA128" s="47"/>
      <c r="AB128" s="47"/>
      <c r="AC128" s="47"/>
      <c r="AD128" s="47"/>
      <c r="AE128" s="47"/>
      <c r="AF128" s="47"/>
      <c r="AG128" s="512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</row>
    <row r="129" spans="1:170" s="4" customFormat="1" ht="36.75" customHeight="1" x14ac:dyDescent="0.25">
      <c r="A129" s="527" t="s">
        <v>22</v>
      </c>
      <c r="B129" s="539">
        <v>403</v>
      </c>
      <c r="C129" s="540"/>
      <c r="D129" s="517" t="s">
        <v>101</v>
      </c>
      <c r="E129" s="358" t="s">
        <v>101</v>
      </c>
      <c r="F129" s="358" t="s">
        <v>101</v>
      </c>
      <c r="G129" s="358" t="s">
        <v>101</v>
      </c>
      <c r="H129" s="358" t="s">
        <v>101</v>
      </c>
      <c r="I129" s="358" t="s">
        <v>101</v>
      </c>
      <c r="J129" s="358" t="s">
        <v>101</v>
      </c>
      <c r="K129" s="358" t="s">
        <v>101</v>
      </c>
      <c r="L129" s="360" t="s">
        <v>101</v>
      </c>
      <c r="M129" s="358" t="s">
        <v>101</v>
      </c>
      <c r="N129" s="361" t="s">
        <v>188</v>
      </c>
      <c r="O129" s="358" t="s">
        <v>104</v>
      </c>
      <c r="P129" s="358" t="s">
        <v>104</v>
      </c>
      <c r="Q129" s="358" t="s">
        <v>104</v>
      </c>
      <c r="R129" s="358" t="s">
        <v>104</v>
      </c>
      <c r="S129" s="359" t="s">
        <v>190</v>
      </c>
      <c r="T129" s="359" t="s">
        <v>190</v>
      </c>
      <c r="U129" s="359" t="s">
        <v>190</v>
      </c>
      <c r="V129" s="359" t="s">
        <v>190</v>
      </c>
      <c r="W129" s="342" t="s">
        <v>106</v>
      </c>
      <c r="X129" s="342" t="s">
        <v>106</v>
      </c>
      <c r="Y129" s="18"/>
      <c r="Z129" s="47"/>
      <c r="AA129" s="47"/>
      <c r="AB129" s="47"/>
      <c r="AC129" s="47"/>
      <c r="AD129" s="47"/>
      <c r="AE129" s="47"/>
      <c r="AF129" s="47"/>
      <c r="AG129" s="512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</row>
    <row r="130" spans="1:170" s="4" customFormat="1" ht="19.5" customHeight="1" x14ac:dyDescent="0.25">
      <c r="A130" s="579" t="s">
        <v>23</v>
      </c>
      <c r="B130" s="539" t="s">
        <v>66</v>
      </c>
      <c r="C130" s="540"/>
      <c r="D130" s="318"/>
      <c r="E130" s="18"/>
      <c r="F130" s="18"/>
      <c r="G130" s="18"/>
      <c r="H130" s="18"/>
      <c r="I130" s="18"/>
      <c r="J130" s="18"/>
      <c r="K130" s="18"/>
      <c r="L130" s="354"/>
      <c r="M130" s="18"/>
      <c r="N130" s="18"/>
      <c r="O130" s="18"/>
      <c r="P130" s="18"/>
      <c r="Q130" s="18"/>
      <c r="R130" s="18"/>
      <c r="S130" s="18"/>
      <c r="T130" s="45"/>
      <c r="U130" s="45"/>
      <c r="V130" s="9"/>
      <c r="W130" s="345" t="s">
        <v>188</v>
      </c>
      <c r="X130" s="345" t="s">
        <v>188</v>
      </c>
      <c r="Y130" s="18"/>
      <c r="Z130" s="47"/>
      <c r="AA130" s="47"/>
      <c r="AB130" s="47"/>
      <c r="AC130" s="47"/>
      <c r="AD130" s="47"/>
      <c r="AE130" s="47"/>
      <c r="AF130" s="47"/>
      <c r="AG130" s="512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</row>
    <row r="131" spans="1:170" s="4" customFormat="1" ht="19.5" customHeight="1" x14ac:dyDescent="0.25">
      <c r="A131" s="580"/>
      <c r="B131" s="545">
        <v>203</v>
      </c>
      <c r="C131" s="546"/>
      <c r="D131" s="511" t="s">
        <v>187</v>
      </c>
      <c r="E131" s="326" t="s">
        <v>187</v>
      </c>
      <c r="F131" s="326" t="s">
        <v>187</v>
      </c>
      <c r="G131" s="326" t="s">
        <v>187</v>
      </c>
      <c r="H131" s="326" t="s">
        <v>187</v>
      </c>
      <c r="I131" s="326" t="s">
        <v>187</v>
      </c>
      <c r="J131" s="326" t="s">
        <v>187</v>
      </c>
      <c r="K131" s="326" t="s">
        <v>187</v>
      </c>
      <c r="L131" s="326" t="s">
        <v>187</v>
      </c>
      <c r="M131" s="326" t="s">
        <v>187</v>
      </c>
      <c r="N131" s="326" t="s">
        <v>187</v>
      </c>
      <c r="O131" s="326" t="s">
        <v>187</v>
      </c>
      <c r="P131" s="326" t="s">
        <v>187</v>
      </c>
      <c r="Q131" s="326" t="s">
        <v>187</v>
      </c>
      <c r="R131" s="529" t="s">
        <v>187</v>
      </c>
      <c r="S131" s="347"/>
      <c r="T131" s="348" t="s">
        <v>188</v>
      </c>
      <c r="U131" s="326"/>
      <c r="V131" s="326"/>
      <c r="W131" s="326" t="s">
        <v>134</v>
      </c>
      <c r="X131" s="326" t="s">
        <v>134</v>
      </c>
      <c r="Y131" s="343"/>
      <c r="Z131" s="344"/>
      <c r="AA131" s="48"/>
      <c r="AB131" s="48"/>
      <c r="AC131" s="48"/>
      <c r="AD131" s="48"/>
      <c r="AE131" s="48"/>
      <c r="AF131" s="48"/>
      <c r="AG131" s="518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</row>
    <row r="132" spans="1:170" s="4" customFormat="1" ht="34.5" customHeight="1" thickBot="1" x14ac:dyDescent="0.3">
      <c r="A132" s="581"/>
      <c r="B132" s="541">
        <v>303</v>
      </c>
      <c r="C132" s="542"/>
      <c r="D132" s="519" t="s">
        <v>187</v>
      </c>
      <c r="E132" s="520" t="s">
        <v>187</v>
      </c>
      <c r="F132" s="520" t="s">
        <v>187</v>
      </c>
      <c r="G132" s="520" t="s">
        <v>187</v>
      </c>
      <c r="H132" s="520" t="s">
        <v>187</v>
      </c>
      <c r="I132" s="520" t="s">
        <v>187</v>
      </c>
      <c r="J132" s="520" t="s">
        <v>187</v>
      </c>
      <c r="K132" s="520" t="s">
        <v>187</v>
      </c>
      <c r="L132" s="520" t="s">
        <v>187</v>
      </c>
      <c r="M132" s="521"/>
      <c r="N132" s="521"/>
      <c r="O132" s="521"/>
      <c r="P132" s="522"/>
      <c r="Q132" s="522"/>
      <c r="R132" s="530" t="s">
        <v>188</v>
      </c>
      <c r="S132" s="77" t="s">
        <v>109</v>
      </c>
      <c r="T132" s="520" t="s">
        <v>101</v>
      </c>
      <c r="U132" s="520" t="s">
        <v>101</v>
      </c>
      <c r="V132" s="520" t="s">
        <v>101</v>
      </c>
      <c r="W132" s="520" t="s">
        <v>101</v>
      </c>
      <c r="X132" s="520" t="s">
        <v>101</v>
      </c>
      <c r="Y132" s="520" t="s">
        <v>101</v>
      </c>
      <c r="Z132" s="520" t="s">
        <v>101</v>
      </c>
      <c r="AA132" s="523"/>
      <c r="AB132" s="524"/>
      <c r="AC132" s="524"/>
      <c r="AD132" s="524"/>
      <c r="AE132" s="524"/>
      <c r="AF132" s="524"/>
      <c r="AG132" s="525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</row>
    <row r="133" spans="1:170" s="4" customFormat="1" ht="17.25" customHeight="1" x14ac:dyDescent="0.25">
      <c r="A133" s="603" t="s">
        <v>12</v>
      </c>
      <c r="B133" s="543">
        <v>14</v>
      </c>
      <c r="C133" s="544"/>
      <c r="D133" s="316"/>
      <c r="E133" s="24"/>
      <c r="F133" s="24"/>
      <c r="G133" s="24"/>
      <c r="H133" s="350" t="s">
        <v>67</v>
      </c>
      <c r="I133" s="350" t="s">
        <v>67</v>
      </c>
      <c r="J133" s="350" t="s">
        <v>67</v>
      </c>
      <c r="K133" s="350" t="s">
        <v>67</v>
      </c>
      <c r="L133" s="350" t="s">
        <v>67</v>
      </c>
      <c r="M133" s="350" t="s">
        <v>67</v>
      </c>
      <c r="N133" s="350" t="s">
        <v>67</v>
      </c>
      <c r="O133" s="350" t="s">
        <v>67</v>
      </c>
      <c r="P133" s="350" t="s">
        <v>67</v>
      </c>
      <c r="Q133" s="350" t="s">
        <v>67</v>
      </c>
      <c r="R133" s="350" t="s">
        <v>67</v>
      </c>
      <c r="S133" s="350" t="s">
        <v>67</v>
      </c>
      <c r="T133" s="24" t="s">
        <v>115</v>
      </c>
      <c r="U133" s="350" t="s">
        <v>134</v>
      </c>
      <c r="V133" s="350" t="s">
        <v>134</v>
      </c>
      <c r="W133" s="350" t="s">
        <v>134</v>
      </c>
      <c r="X133" s="350" t="s">
        <v>134</v>
      </c>
      <c r="Y133" s="350" t="s">
        <v>108</v>
      </c>
      <c r="Z133" s="350" t="s">
        <v>108</v>
      </c>
      <c r="AA133" s="350" t="s">
        <v>108</v>
      </c>
      <c r="AB133" s="350" t="s">
        <v>108</v>
      </c>
      <c r="AC133" s="504" t="s">
        <v>108</v>
      </c>
      <c r="AD133" s="350" t="s">
        <v>108</v>
      </c>
      <c r="AE133" s="350" t="s">
        <v>108</v>
      </c>
      <c r="AF133" s="504" t="s">
        <v>108</v>
      </c>
      <c r="AG133" s="505" t="s">
        <v>108</v>
      </c>
      <c r="AH133" s="4">
        <v>11</v>
      </c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</row>
    <row r="134" spans="1:170" s="4" customFormat="1" ht="17.25" customHeight="1" x14ac:dyDescent="0.25">
      <c r="A134" s="601"/>
      <c r="B134" s="535">
        <v>34</v>
      </c>
      <c r="C134" s="536"/>
      <c r="D134" s="314" t="s">
        <v>101</v>
      </c>
      <c r="E134" s="221" t="s">
        <v>101</v>
      </c>
      <c r="F134" s="315" t="s">
        <v>101</v>
      </c>
      <c r="G134" s="315" t="s">
        <v>101</v>
      </c>
      <c r="H134" s="315" t="s">
        <v>101</v>
      </c>
      <c r="I134" s="315" t="s">
        <v>101</v>
      </c>
      <c r="J134" s="315" t="s">
        <v>101</v>
      </c>
      <c r="K134" s="315" t="s">
        <v>101</v>
      </c>
      <c r="L134" s="315" t="s">
        <v>101</v>
      </c>
      <c r="M134" s="315" t="s">
        <v>101</v>
      </c>
      <c r="N134" s="315" t="s">
        <v>101</v>
      </c>
      <c r="O134" s="315" t="s">
        <v>101</v>
      </c>
      <c r="P134" s="315" t="s">
        <v>101</v>
      </c>
      <c r="Q134" s="315" t="s">
        <v>101</v>
      </c>
      <c r="R134" s="221" t="s">
        <v>101</v>
      </c>
      <c r="S134" s="315" t="s">
        <v>101</v>
      </c>
      <c r="T134" s="315" t="s">
        <v>101</v>
      </c>
      <c r="U134" s="221" t="s">
        <v>101</v>
      </c>
      <c r="V134" s="221" t="s">
        <v>101</v>
      </c>
      <c r="W134" s="65" t="s">
        <v>106</v>
      </c>
      <c r="X134" s="65" t="s">
        <v>106</v>
      </c>
      <c r="Y134" s="62" t="s">
        <v>107</v>
      </c>
      <c r="Z134" s="62" t="s">
        <v>107</v>
      </c>
      <c r="AA134" s="66" t="s">
        <v>107</v>
      </c>
      <c r="AB134" s="67" t="s">
        <v>107</v>
      </c>
      <c r="AC134" s="62" t="s">
        <v>107</v>
      </c>
      <c r="AD134" s="66" t="s">
        <v>107</v>
      </c>
      <c r="AE134" s="67" t="s">
        <v>107</v>
      </c>
      <c r="AF134" s="66" t="s">
        <v>107</v>
      </c>
      <c r="AG134" s="72" t="s">
        <v>107</v>
      </c>
      <c r="AH134" s="4">
        <v>2</v>
      </c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</row>
    <row r="135" spans="1:170" s="4" customFormat="1" ht="17.25" customHeight="1" x14ac:dyDescent="0.25">
      <c r="A135" s="601" t="s">
        <v>9</v>
      </c>
      <c r="B135" s="535">
        <v>25</v>
      </c>
      <c r="C135" s="536"/>
      <c r="D135" s="316"/>
      <c r="E135" s="24"/>
      <c r="F135" s="221" t="s">
        <v>67</v>
      </c>
      <c r="G135" s="221" t="s">
        <v>67</v>
      </c>
      <c r="H135" s="221" t="s">
        <v>67</v>
      </c>
      <c r="I135" s="221" t="s">
        <v>67</v>
      </c>
      <c r="J135" s="221" t="s">
        <v>67</v>
      </c>
      <c r="K135" s="221" t="s">
        <v>67</v>
      </c>
      <c r="L135" s="221" t="s">
        <v>67</v>
      </c>
      <c r="M135" s="221" t="s">
        <v>67</v>
      </c>
      <c r="N135" s="221" t="s">
        <v>67</v>
      </c>
      <c r="O135" s="221" t="s">
        <v>67</v>
      </c>
      <c r="P135" s="221" t="s">
        <v>67</v>
      </c>
      <c r="Q135" s="221" t="s">
        <v>67</v>
      </c>
      <c r="R135" s="18" t="s">
        <v>109</v>
      </c>
      <c r="S135" s="18" t="s">
        <v>115</v>
      </c>
      <c r="T135" s="18" t="s">
        <v>115</v>
      </c>
      <c r="U135" s="315" t="s">
        <v>134</v>
      </c>
      <c r="V135" s="315" t="s">
        <v>134</v>
      </c>
      <c r="W135" s="315" t="s">
        <v>134</v>
      </c>
      <c r="X135" s="315" t="s">
        <v>134</v>
      </c>
      <c r="Y135" s="315" t="s">
        <v>134</v>
      </c>
      <c r="Z135" s="221" t="s">
        <v>108</v>
      </c>
      <c r="AA135" s="221" t="s">
        <v>108</v>
      </c>
      <c r="AB135" s="221" t="s">
        <v>108</v>
      </c>
      <c r="AC135" s="221" t="s">
        <v>108</v>
      </c>
      <c r="AD135" s="221" t="s">
        <v>108</v>
      </c>
      <c r="AE135" s="221" t="s">
        <v>108</v>
      </c>
      <c r="AF135" s="221" t="s">
        <v>108</v>
      </c>
      <c r="AG135" s="85" t="s">
        <v>108</v>
      </c>
      <c r="AH135" s="4">
        <v>10</v>
      </c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</row>
    <row r="136" spans="1:170" s="4" customFormat="1" ht="17.25" customHeight="1" x14ac:dyDescent="0.25">
      <c r="A136" s="601"/>
      <c r="B136" s="535">
        <v>35</v>
      </c>
      <c r="C136" s="536"/>
      <c r="D136" s="314" t="s">
        <v>101</v>
      </c>
      <c r="E136" s="221" t="s">
        <v>101</v>
      </c>
      <c r="F136" s="221" t="s">
        <v>101</v>
      </c>
      <c r="G136" s="221" t="s">
        <v>101</v>
      </c>
      <c r="H136" s="221" t="s">
        <v>101</v>
      </c>
      <c r="I136" s="221" t="s">
        <v>101</v>
      </c>
      <c r="J136" s="221" t="s">
        <v>101</v>
      </c>
      <c r="K136" s="221" t="s">
        <v>101</v>
      </c>
      <c r="L136" s="221" t="s">
        <v>101</v>
      </c>
      <c r="M136" s="221" t="s">
        <v>101</v>
      </c>
      <c r="N136" s="221" t="s">
        <v>101</v>
      </c>
      <c r="O136" s="221" t="s">
        <v>101</v>
      </c>
      <c r="P136" s="221" t="s">
        <v>101</v>
      </c>
      <c r="Q136" s="221" t="s">
        <v>101</v>
      </c>
      <c r="R136" s="221" t="s">
        <v>101</v>
      </c>
      <c r="S136" s="221" t="s">
        <v>101</v>
      </c>
      <c r="T136" s="221" t="s">
        <v>101</v>
      </c>
      <c r="U136" s="221" t="s">
        <v>101</v>
      </c>
      <c r="V136" s="315" t="s">
        <v>101</v>
      </c>
      <c r="W136" s="317" t="s">
        <v>106</v>
      </c>
      <c r="X136" s="317" t="s">
        <v>106</v>
      </c>
      <c r="Y136" s="62" t="s">
        <v>107</v>
      </c>
      <c r="Z136" s="62" t="s">
        <v>107</v>
      </c>
      <c r="AA136" s="66" t="s">
        <v>107</v>
      </c>
      <c r="AB136" s="67" t="s">
        <v>107</v>
      </c>
      <c r="AC136" s="62" t="s">
        <v>107</v>
      </c>
      <c r="AD136" s="66" t="s">
        <v>107</v>
      </c>
      <c r="AE136" s="67" t="s">
        <v>107</v>
      </c>
      <c r="AF136" s="66" t="s">
        <v>107</v>
      </c>
      <c r="AG136" s="72" t="s">
        <v>107</v>
      </c>
      <c r="AH136" s="4">
        <v>2</v>
      </c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</row>
    <row r="137" spans="1:170" s="4" customFormat="1" ht="17.25" customHeight="1" x14ac:dyDescent="0.25">
      <c r="A137" s="604" t="s">
        <v>13</v>
      </c>
      <c r="B137" s="535">
        <v>12</v>
      </c>
      <c r="C137" s="536"/>
      <c r="D137" s="3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45"/>
      <c r="U137" s="18" t="s">
        <v>115</v>
      </c>
      <c r="V137" s="315" t="s">
        <v>134</v>
      </c>
      <c r="W137" s="315" t="s">
        <v>134</v>
      </c>
      <c r="X137" s="315" t="s">
        <v>134</v>
      </c>
      <c r="Y137" s="221" t="s">
        <v>108</v>
      </c>
      <c r="Z137" s="221" t="s">
        <v>108</v>
      </c>
      <c r="AA137" s="221" t="s">
        <v>108</v>
      </c>
      <c r="AB137" s="221" t="s">
        <v>108</v>
      </c>
      <c r="AC137" s="221" t="s">
        <v>108</v>
      </c>
      <c r="AD137" s="221" t="s">
        <v>108</v>
      </c>
      <c r="AE137" s="221" t="s">
        <v>108</v>
      </c>
      <c r="AF137" s="221" t="s">
        <v>108</v>
      </c>
      <c r="AG137" s="85" t="s">
        <v>108</v>
      </c>
      <c r="AH137" s="4">
        <v>11</v>
      </c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</row>
    <row r="138" spans="1:170" s="4" customFormat="1" ht="17.25" customHeight="1" x14ac:dyDescent="0.25">
      <c r="A138" s="605"/>
      <c r="B138" s="535">
        <v>13</v>
      </c>
      <c r="C138" s="536"/>
      <c r="D138" s="3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45"/>
      <c r="U138" s="18" t="s">
        <v>115</v>
      </c>
      <c r="V138" s="221" t="s">
        <v>134</v>
      </c>
      <c r="W138" s="221" t="s">
        <v>134</v>
      </c>
      <c r="X138" s="221" t="s">
        <v>134</v>
      </c>
      <c r="Y138" s="221" t="s">
        <v>108</v>
      </c>
      <c r="Z138" s="221" t="s">
        <v>108</v>
      </c>
      <c r="AA138" s="221" t="s">
        <v>108</v>
      </c>
      <c r="AB138" s="221" t="s">
        <v>108</v>
      </c>
      <c r="AC138" s="221" t="s">
        <v>108</v>
      </c>
      <c r="AD138" s="221" t="s">
        <v>108</v>
      </c>
      <c r="AE138" s="221" t="s">
        <v>108</v>
      </c>
      <c r="AF138" s="221" t="s">
        <v>108</v>
      </c>
      <c r="AG138" s="85" t="s">
        <v>108</v>
      </c>
      <c r="AH138" s="4">
        <v>11</v>
      </c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</row>
    <row r="139" spans="1:170" s="4" customFormat="1" ht="17.25" customHeight="1" x14ac:dyDescent="0.25">
      <c r="A139" s="605"/>
      <c r="B139" s="537">
        <v>22</v>
      </c>
      <c r="C139" s="538"/>
      <c r="D139" s="318"/>
      <c r="E139" s="18"/>
      <c r="F139" s="221" t="s">
        <v>67</v>
      </c>
      <c r="G139" s="221" t="s">
        <v>67</v>
      </c>
      <c r="H139" s="221" t="s">
        <v>67</v>
      </c>
      <c r="I139" s="221" t="s">
        <v>67</v>
      </c>
      <c r="J139" s="221" t="s">
        <v>67</v>
      </c>
      <c r="K139" s="221" t="s">
        <v>67</v>
      </c>
      <c r="L139" s="221" t="s">
        <v>67</v>
      </c>
      <c r="M139" s="221" t="s">
        <v>67</v>
      </c>
      <c r="N139" s="221" t="s">
        <v>67</v>
      </c>
      <c r="O139" s="221" t="s">
        <v>67</v>
      </c>
      <c r="P139" s="221" t="s">
        <v>67</v>
      </c>
      <c r="Q139" s="221" t="s">
        <v>67</v>
      </c>
      <c r="R139" s="18" t="s">
        <v>115</v>
      </c>
      <c r="S139" s="18" t="s">
        <v>115</v>
      </c>
      <c r="T139" s="221" t="s">
        <v>134</v>
      </c>
      <c r="U139" s="221" t="s">
        <v>134</v>
      </c>
      <c r="V139" s="221" t="s">
        <v>134</v>
      </c>
      <c r="W139" s="221" t="s">
        <v>134</v>
      </c>
      <c r="X139" s="221" t="s">
        <v>134</v>
      </c>
      <c r="Y139" s="221" t="s">
        <v>108</v>
      </c>
      <c r="Z139" s="221" t="s">
        <v>108</v>
      </c>
      <c r="AA139" s="221" t="s">
        <v>108</v>
      </c>
      <c r="AB139" s="221" t="s">
        <v>108</v>
      </c>
      <c r="AC139" s="221" t="s">
        <v>108</v>
      </c>
      <c r="AD139" s="221" t="s">
        <v>108</v>
      </c>
      <c r="AE139" s="221" t="s">
        <v>108</v>
      </c>
      <c r="AF139" s="221" t="s">
        <v>108</v>
      </c>
      <c r="AG139" s="85" t="s">
        <v>108</v>
      </c>
      <c r="AH139" s="4">
        <v>11</v>
      </c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</row>
    <row r="140" spans="1:170" s="4" customFormat="1" ht="17.25" customHeight="1" x14ac:dyDescent="0.25">
      <c r="A140" s="605"/>
      <c r="B140" s="537">
        <v>23</v>
      </c>
      <c r="C140" s="538"/>
      <c r="D140" s="318"/>
      <c r="E140" s="18"/>
      <c r="F140" s="221" t="s">
        <v>67</v>
      </c>
      <c r="G140" s="221" t="s">
        <v>67</v>
      </c>
      <c r="H140" s="221" t="s">
        <v>67</v>
      </c>
      <c r="I140" s="221" t="s">
        <v>67</v>
      </c>
      <c r="J140" s="221" t="s">
        <v>67</v>
      </c>
      <c r="K140" s="221" t="s">
        <v>67</v>
      </c>
      <c r="L140" s="221" t="s">
        <v>67</v>
      </c>
      <c r="M140" s="221" t="s">
        <v>67</v>
      </c>
      <c r="N140" s="221" t="s">
        <v>67</v>
      </c>
      <c r="O140" s="221" t="s">
        <v>67</v>
      </c>
      <c r="P140" s="221" t="s">
        <v>67</v>
      </c>
      <c r="Q140" s="221" t="s">
        <v>67</v>
      </c>
      <c r="R140" s="18" t="s">
        <v>115</v>
      </c>
      <c r="S140" s="18" t="s">
        <v>115</v>
      </c>
      <c r="T140" s="221" t="s">
        <v>134</v>
      </c>
      <c r="U140" s="221" t="s">
        <v>134</v>
      </c>
      <c r="V140" s="221" t="s">
        <v>134</v>
      </c>
      <c r="W140" s="221" t="s">
        <v>134</v>
      </c>
      <c r="X140" s="221" t="s">
        <v>134</v>
      </c>
      <c r="Y140" s="221" t="s">
        <v>108</v>
      </c>
      <c r="Z140" s="221" t="s">
        <v>108</v>
      </c>
      <c r="AA140" s="221" t="s">
        <v>108</v>
      </c>
      <c r="AB140" s="221" t="s">
        <v>108</v>
      </c>
      <c r="AC140" s="221" t="s">
        <v>108</v>
      </c>
      <c r="AD140" s="221" t="s">
        <v>108</v>
      </c>
      <c r="AE140" s="221" t="s">
        <v>108</v>
      </c>
      <c r="AF140" s="221" t="s">
        <v>108</v>
      </c>
      <c r="AG140" s="85" t="s">
        <v>108</v>
      </c>
      <c r="AH140" s="4">
        <v>11</v>
      </c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</row>
    <row r="141" spans="1:170" s="4" customFormat="1" ht="17.25" customHeight="1" x14ac:dyDescent="0.25">
      <c r="A141" s="605"/>
      <c r="B141" s="537">
        <v>32</v>
      </c>
      <c r="C141" s="538"/>
      <c r="D141" s="318"/>
      <c r="E141" s="18"/>
      <c r="F141" s="18"/>
      <c r="G141" s="18"/>
      <c r="H141" s="18"/>
      <c r="I141" s="221" t="s">
        <v>134</v>
      </c>
      <c r="J141" s="221" t="s">
        <v>101</v>
      </c>
      <c r="K141" s="221" t="s">
        <v>101</v>
      </c>
      <c r="L141" s="221" t="s">
        <v>101</v>
      </c>
      <c r="M141" s="221" t="s">
        <v>101</v>
      </c>
      <c r="N141" s="221" t="s">
        <v>101</v>
      </c>
      <c r="O141" s="221" t="s">
        <v>101</v>
      </c>
      <c r="P141" s="221" t="s">
        <v>101</v>
      </c>
      <c r="Q141" s="221" t="s">
        <v>101</v>
      </c>
      <c r="R141" s="221" t="s">
        <v>101</v>
      </c>
      <c r="S141" s="18" t="s">
        <v>109</v>
      </c>
      <c r="T141" s="221" t="s">
        <v>101</v>
      </c>
      <c r="U141" s="221" t="s">
        <v>101</v>
      </c>
      <c r="V141" s="221" t="s">
        <v>101</v>
      </c>
      <c r="W141" s="221" t="s">
        <v>101</v>
      </c>
      <c r="X141" s="221" t="s">
        <v>101</v>
      </c>
      <c r="Y141" s="221" t="s">
        <v>101</v>
      </c>
      <c r="Z141" s="221" t="s">
        <v>108</v>
      </c>
      <c r="AA141" s="221" t="s">
        <v>108</v>
      </c>
      <c r="AB141" s="221" t="s">
        <v>108</v>
      </c>
      <c r="AC141" s="221" t="s">
        <v>108</v>
      </c>
      <c r="AD141" s="221" t="s">
        <v>108</v>
      </c>
      <c r="AE141" s="221" t="s">
        <v>108</v>
      </c>
      <c r="AF141" s="221" t="s">
        <v>108</v>
      </c>
      <c r="AG141" s="85" t="s">
        <v>108</v>
      </c>
      <c r="AH141" s="4">
        <v>10</v>
      </c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</row>
    <row r="142" spans="1:170" s="4" customFormat="1" ht="17.25" customHeight="1" x14ac:dyDescent="0.25">
      <c r="A142" s="605"/>
      <c r="B142" s="537">
        <v>33</v>
      </c>
      <c r="C142" s="538"/>
      <c r="D142" s="318"/>
      <c r="E142" s="18"/>
      <c r="F142" s="18"/>
      <c r="G142" s="18"/>
      <c r="H142" s="18"/>
      <c r="I142" s="221" t="s">
        <v>134</v>
      </c>
      <c r="J142" s="221" t="s">
        <v>101</v>
      </c>
      <c r="K142" s="221" t="s">
        <v>101</v>
      </c>
      <c r="L142" s="221" t="s">
        <v>101</v>
      </c>
      <c r="M142" s="221" t="s">
        <v>101</v>
      </c>
      <c r="N142" s="221" t="s">
        <v>101</v>
      </c>
      <c r="O142" s="221" t="s">
        <v>101</v>
      </c>
      <c r="P142" s="221" t="s">
        <v>101</v>
      </c>
      <c r="Q142" s="221" t="s">
        <v>101</v>
      </c>
      <c r="R142" s="221" t="s">
        <v>101</v>
      </c>
      <c r="S142" s="18" t="s">
        <v>109</v>
      </c>
      <c r="T142" s="221" t="s">
        <v>101</v>
      </c>
      <c r="U142" s="221" t="s">
        <v>101</v>
      </c>
      <c r="V142" s="221" t="s">
        <v>101</v>
      </c>
      <c r="W142" s="221" t="s">
        <v>101</v>
      </c>
      <c r="X142" s="221" t="s">
        <v>101</v>
      </c>
      <c r="Y142" s="221" t="s">
        <v>101</v>
      </c>
      <c r="Z142" s="221" t="s">
        <v>108</v>
      </c>
      <c r="AA142" s="221" t="s">
        <v>108</v>
      </c>
      <c r="AB142" s="221" t="s">
        <v>108</v>
      </c>
      <c r="AC142" s="221" t="s">
        <v>108</v>
      </c>
      <c r="AD142" s="221" t="s">
        <v>108</v>
      </c>
      <c r="AE142" s="221" t="s">
        <v>108</v>
      </c>
      <c r="AF142" s="221" t="s">
        <v>108</v>
      </c>
      <c r="AG142" s="85" t="s">
        <v>108</v>
      </c>
      <c r="AH142" s="4">
        <v>10</v>
      </c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</row>
    <row r="143" spans="1:170" s="4" customFormat="1" ht="17.25" customHeight="1" x14ac:dyDescent="0.25">
      <c r="A143" s="605"/>
      <c r="B143" s="537">
        <v>42</v>
      </c>
      <c r="C143" s="538"/>
      <c r="D143" s="318"/>
      <c r="E143" s="18"/>
      <c r="F143" s="18" t="s">
        <v>115</v>
      </c>
      <c r="G143" s="221" t="s">
        <v>101</v>
      </c>
      <c r="H143" s="221" t="s">
        <v>101</v>
      </c>
      <c r="I143" s="221" t="s">
        <v>101</v>
      </c>
      <c r="J143" s="221" t="s">
        <v>101</v>
      </c>
      <c r="K143" s="221" t="s">
        <v>101</v>
      </c>
      <c r="L143" s="221" t="s">
        <v>101</v>
      </c>
      <c r="M143" s="221" t="s">
        <v>101</v>
      </c>
      <c r="N143" s="221" t="s">
        <v>101</v>
      </c>
      <c r="O143" s="221" t="s">
        <v>101</v>
      </c>
      <c r="P143" s="221" t="s">
        <v>101</v>
      </c>
      <c r="Q143" s="221" t="s">
        <v>101</v>
      </c>
      <c r="R143" s="221" t="s">
        <v>101</v>
      </c>
      <c r="S143" s="221" t="s">
        <v>101</v>
      </c>
      <c r="T143" s="221" t="s">
        <v>101</v>
      </c>
      <c r="U143" s="221" t="s">
        <v>101</v>
      </c>
      <c r="V143" s="221" t="s">
        <v>101</v>
      </c>
      <c r="W143" s="317" t="s">
        <v>106</v>
      </c>
      <c r="X143" s="317" t="s">
        <v>106</v>
      </c>
      <c r="Y143" s="62" t="s">
        <v>107</v>
      </c>
      <c r="Z143" s="62" t="s">
        <v>107</v>
      </c>
      <c r="AA143" s="62" t="s">
        <v>107</v>
      </c>
      <c r="AB143" s="62" t="s">
        <v>107</v>
      </c>
      <c r="AC143" s="62" t="s">
        <v>107</v>
      </c>
      <c r="AD143" s="62" t="s">
        <v>107</v>
      </c>
      <c r="AE143" s="62" t="s">
        <v>107</v>
      </c>
      <c r="AF143" s="62" t="s">
        <v>107</v>
      </c>
      <c r="AG143" s="319" t="s">
        <v>107</v>
      </c>
      <c r="AH143" s="4">
        <v>2</v>
      </c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</row>
    <row r="144" spans="1:170" s="4" customFormat="1" ht="17.25" customHeight="1" x14ac:dyDescent="0.25">
      <c r="A144" s="605"/>
      <c r="B144" s="537">
        <v>43</v>
      </c>
      <c r="C144" s="538"/>
      <c r="D144" s="318"/>
      <c r="E144" s="18"/>
      <c r="F144" s="18" t="s">
        <v>115</v>
      </c>
      <c r="G144" s="221" t="s">
        <v>101</v>
      </c>
      <c r="H144" s="221" t="s">
        <v>101</v>
      </c>
      <c r="I144" s="221" t="s">
        <v>101</v>
      </c>
      <c r="J144" s="221" t="s">
        <v>101</v>
      </c>
      <c r="K144" s="221" t="s">
        <v>101</v>
      </c>
      <c r="L144" s="221" t="s">
        <v>101</v>
      </c>
      <c r="M144" s="221" t="s">
        <v>101</v>
      </c>
      <c r="N144" s="221" t="s">
        <v>101</v>
      </c>
      <c r="O144" s="221" t="s">
        <v>101</v>
      </c>
      <c r="P144" s="221" t="s">
        <v>101</v>
      </c>
      <c r="Q144" s="221" t="s">
        <v>101</v>
      </c>
      <c r="R144" s="221" t="s">
        <v>101</v>
      </c>
      <c r="S144" s="221" t="s">
        <v>101</v>
      </c>
      <c r="T144" s="221" t="s">
        <v>101</v>
      </c>
      <c r="U144" s="221" t="s">
        <v>101</v>
      </c>
      <c r="V144" s="221" t="s">
        <v>101</v>
      </c>
      <c r="W144" s="317" t="s">
        <v>106</v>
      </c>
      <c r="X144" s="317" t="s">
        <v>106</v>
      </c>
      <c r="Y144" s="62" t="s">
        <v>107</v>
      </c>
      <c r="Z144" s="62" t="s">
        <v>107</v>
      </c>
      <c r="AA144" s="62" t="s">
        <v>107</v>
      </c>
      <c r="AB144" s="62" t="s">
        <v>107</v>
      </c>
      <c r="AC144" s="62" t="s">
        <v>107</v>
      </c>
      <c r="AD144" s="62" t="s">
        <v>107</v>
      </c>
      <c r="AE144" s="62" t="s">
        <v>107</v>
      </c>
      <c r="AF144" s="62" t="s">
        <v>107</v>
      </c>
      <c r="AG144" s="319" t="s">
        <v>107</v>
      </c>
      <c r="AH144" s="4">
        <v>2</v>
      </c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</row>
    <row r="145" spans="1:170" s="4" customFormat="1" ht="17.25" customHeight="1" x14ac:dyDescent="0.25">
      <c r="A145" s="603"/>
      <c r="B145" s="535">
        <v>44</v>
      </c>
      <c r="C145" s="536"/>
      <c r="D145" s="318"/>
      <c r="E145" s="18"/>
      <c r="F145" s="18" t="s">
        <v>115</v>
      </c>
      <c r="G145" s="221" t="s">
        <v>101</v>
      </c>
      <c r="H145" s="221" t="s">
        <v>101</v>
      </c>
      <c r="I145" s="221" t="s">
        <v>101</v>
      </c>
      <c r="J145" s="221" t="s">
        <v>101</v>
      </c>
      <c r="K145" s="221" t="s">
        <v>101</v>
      </c>
      <c r="L145" s="221" t="s">
        <v>101</v>
      </c>
      <c r="M145" s="221" t="s">
        <v>101</v>
      </c>
      <c r="N145" s="221" t="s">
        <v>101</v>
      </c>
      <c r="O145" s="221" t="s">
        <v>101</v>
      </c>
      <c r="P145" s="221" t="s">
        <v>101</v>
      </c>
      <c r="Q145" s="221" t="s">
        <v>101</v>
      </c>
      <c r="R145" s="221" t="s">
        <v>101</v>
      </c>
      <c r="S145" s="221" t="s">
        <v>101</v>
      </c>
      <c r="T145" s="221" t="s">
        <v>101</v>
      </c>
      <c r="U145" s="221" t="s">
        <v>101</v>
      </c>
      <c r="V145" s="221" t="s">
        <v>101</v>
      </c>
      <c r="W145" s="317" t="s">
        <v>106</v>
      </c>
      <c r="X145" s="317" t="s">
        <v>106</v>
      </c>
      <c r="Y145" s="62" t="s">
        <v>107</v>
      </c>
      <c r="Z145" s="62" t="s">
        <v>107</v>
      </c>
      <c r="AA145" s="62" t="s">
        <v>107</v>
      </c>
      <c r="AB145" s="62" t="s">
        <v>107</v>
      </c>
      <c r="AC145" s="62" t="s">
        <v>107</v>
      </c>
      <c r="AD145" s="62" t="s">
        <v>107</v>
      </c>
      <c r="AE145" s="62" t="s">
        <v>107</v>
      </c>
      <c r="AF145" s="62" t="s">
        <v>107</v>
      </c>
      <c r="AG145" s="319" t="s">
        <v>107</v>
      </c>
      <c r="AH145" s="4">
        <v>2</v>
      </c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</row>
    <row r="146" spans="1:170" s="4" customFormat="1" ht="17.25" customHeight="1" x14ac:dyDescent="0.25">
      <c r="A146" s="604" t="s">
        <v>25</v>
      </c>
      <c r="B146" s="537">
        <v>104</v>
      </c>
      <c r="C146" s="538"/>
      <c r="D146" s="3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45"/>
      <c r="U146" s="45"/>
      <c r="V146" s="9"/>
      <c r="W146" s="18" t="s">
        <v>115</v>
      </c>
      <c r="X146" s="18" t="s">
        <v>115</v>
      </c>
      <c r="Y146" s="221" t="s">
        <v>108</v>
      </c>
      <c r="Z146" s="221" t="s">
        <v>108</v>
      </c>
      <c r="AA146" s="221" t="s">
        <v>108</v>
      </c>
      <c r="AB146" s="221" t="s">
        <v>108</v>
      </c>
      <c r="AC146" s="221" t="s">
        <v>108</v>
      </c>
      <c r="AD146" s="221" t="s">
        <v>108</v>
      </c>
      <c r="AE146" s="221" t="s">
        <v>108</v>
      </c>
      <c r="AF146" s="221" t="s">
        <v>108</v>
      </c>
      <c r="AG146" s="85" t="s">
        <v>108</v>
      </c>
      <c r="AH146" s="4">
        <v>11</v>
      </c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</row>
    <row r="147" spans="1:170" s="4" customFormat="1" ht="17.25" customHeight="1" x14ac:dyDescent="0.25">
      <c r="A147" s="605"/>
      <c r="B147" s="537">
        <v>204</v>
      </c>
      <c r="C147" s="538"/>
      <c r="D147" s="318"/>
      <c r="E147" s="18"/>
      <c r="F147" s="18"/>
      <c r="G147" s="18"/>
      <c r="H147" s="221" t="s">
        <v>99</v>
      </c>
      <c r="I147" s="221" t="s">
        <v>99</v>
      </c>
      <c r="J147" s="221" t="s">
        <v>99</v>
      </c>
      <c r="K147" s="221" t="s">
        <v>99</v>
      </c>
      <c r="L147" s="221" t="s">
        <v>99</v>
      </c>
      <c r="M147" s="221" t="s">
        <v>99</v>
      </c>
      <c r="N147" s="221" t="s">
        <v>99</v>
      </c>
      <c r="O147" s="221" t="s">
        <v>99</v>
      </c>
      <c r="P147" s="221" t="s">
        <v>99</v>
      </c>
      <c r="Q147" s="221" t="s">
        <v>99</v>
      </c>
      <c r="R147" s="221" t="s">
        <v>99</v>
      </c>
      <c r="S147" s="221" t="s">
        <v>99</v>
      </c>
      <c r="T147" s="18" t="s">
        <v>115</v>
      </c>
      <c r="U147" s="221" t="s">
        <v>101</v>
      </c>
      <c r="V147" s="221" t="s">
        <v>101</v>
      </c>
      <c r="W147" s="221" t="s">
        <v>101</v>
      </c>
      <c r="X147" s="221" t="s">
        <v>101</v>
      </c>
      <c r="Y147" s="221" t="s">
        <v>108</v>
      </c>
      <c r="Z147" s="221" t="s">
        <v>108</v>
      </c>
      <c r="AA147" s="221" t="s">
        <v>108</v>
      </c>
      <c r="AB147" s="221" t="s">
        <v>108</v>
      </c>
      <c r="AC147" s="221" t="s">
        <v>108</v>
      </c>
      <c r="AD147" s="221" t="s">
        <v>108</v>
      </c>
      <c r="AE147" s="221" t="s">
        <v>108</v>
      </c>
      <c r="AF147" s="221" t="s">
        <v>108</v>
      </c>
      <c r="AG147" s="85" t="s">
        <v>108</v>
      </c>
      <c r="AH147" s="4">
        <v>11</v>
      </c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</row>
    <row r="148" spans="1:170" s="4" customFormat="1" ht="17.25" customHeight="1" x14ac:dyDescent="0.25">
      <c r="A148" s="605"/>
      <c r="B148" s="549">
        <v>304</v>
      </c>
      <c r="C148" s="550"/>
      <c r="D148" s="32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18" t="s">
        <v>115</v>
      </c>
      <c r="S148" s="18" t="s">
        <v>109</v>
      </c>
      <c r="T148" s="221" t="s">
        <v>101</v>
      </c>
      <c r="U148" s="221" t="s">
        <v>101</v>
      </c>
      <c r="V148" s="221" t="s">
        <v>101</v>
      </c>
      <c r="W148" s="221" t="s">
        <v>101</v>
      </c>
      <c r="X148" s="221" t="s">
        <v>101</v>
      </c>
      <c r="Y148" s="221" t="s">
        <v>108</v>
      </c>
      <c r="Z148" s="221" t="s">
        <v>108</v>
      </c>
      <c r="AA148" s="221" t="s">
        <v>108</v>
      </c>
      <c r="AB148" s="221" t="s">
        <v>108</v>
      </c>
      <c r="AC148" s="221" t="s">
        <v>108</v>
      </c>
      <c r="AD148" s="221" t="s">
        <v>108</v>
      </c>
      <c r="AE148" s="221" t="s">
        <v>108</v>
      </c>
      <c r="AF148" s="221" t="s">
        <v>108</v>
      </c>
      <c r="AG148" s="85" t="s">
        <v>108</v>
      </c>
      <c r="AH148" s="4">
        <v>11</v>
      </c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</row>
    <row r="149" spans="1:170" s="4" customFormat="1" ht="17.25" customHeight="1" x14ac:dyDescent="0.25">
      <c r="A149" s="601" t="s">
        <v>26</v>
      </c>
      <c r="B149" s="551" t="s">
        <v>28</v>
      </c>
      <c r="C149" s="552"/>
      <c r="D149" s="314" t="s">
        <v>99</v>
      </c>
      <c r="E149" s="221" t="s">
        <v>99</v>
      </c>
      <c r="F149" s="221" t="s">
        <v>99</v>
      </c>
      <c r="G149" s="221" t="s">
        <v>99</v>
      </c>
      <c r="H149" s="221" t="s">
        <v>99</v>
      </c>
      <c r="I149" s="221" t="s">
        <v>99</v>
      </c>
      <c r="J149" s="221" t="s">
        <v>99</v>
      </c>
      <c r="K149" s="221" t="s">
        <v>99</v>
      </c>
      <c r="L149" s="221" t="s">
        <v>99</v>
      </c>
      <c r="M149" s="221" t="s">
        <v>99</v>
      </c>
      <c r="N149" s="221" t="s">
        <v>99</v>
      </c>
      <c r="O149" s="221" t="s">
        <v>99</v>
      </c>
      <c r="P149" s="221" t="s">
        <v>99</v>
      </c>
      <c r="Q149" s="221" t="s">
        <v>99</v>
      </c>
      <c r="R149" s="221" t="s">
        <v>99</v>
      </c>
      <c r="S149" s="221" t="s">
        <v>101</v>
      </c>
      <c r="T149" s="221" t="s">
        <v>101</v>
      </c>
      <c r="U149" s="221" t="s">
        <v>101</v>
      </c>
      <c r="V149" s="221" t="s">
        <v>101</v>
      </c>
      <c r="W149" s="221" t="s">
        <v>108</v>
      </c>
      <c r="X149" s="221" t="s">
        <v>108</v>
      </c>
      <c r="Y149" s="221" t="s">
        <v>108</v>
      </c>
      <c r="Z149" s="221" t="s">
        <v>108</v>
      </c>
      <c r="AA149" s="221" t="s">
        <v>108</v>
      </c>
      <c r="AB149" s="221" t="s">
        <v>108</v>
      </c>
      <c r="AC149" s="221" t="s">
        <v>108</v>
      </c>
      <c r="AD149" s="221" t="s">
        <v>108</v>
      </c>
      <c r="AE149" s="221" t="s">
        <v>108</v>
      </c>
      <c r="AF149" s="221" t="s">
        <v>108</v>
      </c>
      <c r="AG149" s="85" t="s">
        <v>108</v>
      </c>
      <c r="AH149" s="4">
        <v>13</v>
      </c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</row>
    <row r="150" spans="1:170" s="4" customFormat="1" ht="17.25" customHeight="1" x14ac:dyDescent="0.25">
      <c r="A150" s="609"/>
      <c r="B150" s="539">
        <v>29</v>
      </c>
      <c r="C150" s="540"/>
      <c r="D150" s="314" t="s">
        <v>101</v>
      </c>
      <c r="E150" s="221" t="s">
        <v>101</v>
      </c>
      <c r="F150" s="221" t="s">
        <v>101</v>
      </c>
      <c r="G150" s="221" t="s">
        <v>101</v>
      </c>
      <c r="H150" s="221" t="s">
        <v>101</v>
      </c>
      <c r="I150" s="221" t="s">
        <v>101</v>
      </c>
      <c r="J150" s="221" t="s">
        <v>101</v>
      </c>
      <c r="K150" s="221" t="s">
        <v>101</v>
      </c>
      <c r="L150" s="221" t="s">
        <v>101</v>
      </c>
      <c r="M150" s="221" t="s">
        <v>101</v>
      </c>
      <c r="N150" s="221" t="s">
        <v>101</v>
      </c>
      <c r="O150" s="221" t="s">
        <v>101</v>
      </c>
      <c r="P150" s="221" t="s">
        <v>101</v>
      </c>
      <c r="Q150" s="221" t="s">
        <v>101</v>
      </c>
      <c r="R150" s="221" t="s">
        <v>101</v>
      </c>
      <c r="S150" s="221" t="s">
        <v>101</v>
      </c>
      <c r="T150" s="221" t="s">
        <v>101</v>
      </c>
      <c r="U150" s="221" t="s">
        <v>101</v>
      </c>
      <c r="V150" s="221" t="s">
        <v>101</v>
      </c>
      <c r="W150" s="45" t="s">
        <v>184</v>
      </c>
      <c r="X150" s="18" t="s">
        <v>184</v>
      </c>
      <c r="Y150" s="62" t="s">
        <v>107</v>
      </c>
      <c r="Z150" s="62" t="s">
        <v>107</v>
      </c>
      <c r="AA150" s="62" t="s">
        <v>107</v>
      </c>
      <c r="AB150" s="62" t="s">
        <v>107</v>
      </c>
      <c r="AC150" s="62" t="s">
        <v>107</v>
      </c>
      <c r="AD150" s="62" t="s">
        <v>107</v>
      </c>
      <c r="AE150" s="62" t="s">
        <v>107</v>
      </c>
      <c r="AF150" s="62" t="s">
        <v>107</v>
      </c>
      <c r="AG150" s="319" t="s">
        <v>107</v>
      </c>
      <c r="AH150" s="4">
        <v>2</v>
      </c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</row>
    <row r="151" spans="1:170" s="4" customFormat="1" ht="17.25" customHeight="1" x14ac:dyDescent="0.25">
      <c r="A151" s="601" t="s">
        <v>27</v>
      </c>
      <c r="B151" s="539" t="s">
        <v>58</v>
      </c>
      <c r="C151" s="540"/>
      <c r="D151" s="314" t="s">
        <v>99</v>
      </c>
      <c r="E151" s="221" t="s">
        <v>99</v>
      </c>
      <c r="F151" s="221" t="s">
        <v>99</v>
      </c>
      <c r="G151" s="221" t="s">
        <v>99</v>
      </c>
      <c r="H151" s="221" t="s">
        <v>99</v>
      </c>
      <c r="I151" s="221" t="s">
        <v>99</v>
      </c>
      <c r="J151" s="221" t="s">
        <v>99</v>
      </c>
      <c r="K151" s="221" t="s">
        <v>99</v>
      </c>
      <c r="L151" s="221" t="s">
        <v>99</v>
      </c>
      <c r="M151" s="221" t="s">
        <v>99</v>
      </c>
      <c r="N151" s="221" t="s">
        <v>99</v>
      </c>
      <c r="O151" s="221" t="s">
        <v>99</v>
      </c>
      <c r="P151" s="221" t="s">
        <v>99</v>
      </c>
      <c r="Q151" s="221" t="s">
        <v>99</v>
      </c>
      <c r="R151" s="221" t="s">
        <v>99</v>
      </c>
      <c r="S151" s="221" t="s">
        <v>101</v>
      </c>
      <c r="T151" s="221" t="s">
        <v>101</v>
      </c>
      <c r="U151" s="221" t="s">
        <v>101</v>
      </c>
      <c r="V151" s="221" t="s">
        <v>101</v>
      </c>
      <c r="W151" s="221" t="s">
        <v>108</v>
      </c>
      <c r="X151" s="221" t="s">
        <v>108</v>
      </c>
      <c r="Y151" s="221" t="s">
        <v>108</v>
      </c>
      <c r="Z151" s="221" t="s">
        <v>108</v>
      </c>
      <c r="AA151" s="221" t="s">
        <v>108</v>
      </c>
      <c r="AB151" s="221" t="s">
        <v>108</v>
      </c>
      <c r="AC151" s="221" t="s">
        <v>108</v>
      </c>
      <c r="AD151" s="221" t="s">
        <v>108</v>
      </c>
      <c r="AE151" s="221" t="s">
        <v>108</v>
      </c>
      <c r="AF151" s="221" t="s">
        <v>108</v>
      </c>
      <c r="AG151" s="85" t="s">
        <v>108</v>
      </c>
      <c r="AH151" s="4">
        <v>13</v>
      </c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</row>
    <row r="152" spans="1:170" s="4" customFormat="1" ht="17.25" customHeight="1" thickBot="1" x14ac:dyDescent="0.3">
      <c r="A152" s="602"/>
      <c r="B152" s="547">
        <v>28</v>
      </c>
      <c r="C152" s="548"/>
      <c r="D152" s="321" t="s">
        <v>101</v>
      </c>
      <c r="E152" s="39" t="s">
        <v>101</v>
      </c>
      <c r="F152" s="39" t="s">
        <v>101</v>
      </c>
      <c r="G152" s="39" t="s">
        <v>101</v>
      </c>
      <c r="H152" s="39" t="s">
        <v>101</v>
      </c>
      <c r="I152" s="39" t="s">
        <v>101</v>
      </c>
      <c r="J152" s="39" t="s">
        <v>101</v>
      </c>
      <c r="K152" s="39" t="s">
        <v>101</v>
      </c>
      <c r="L152" s="39" t="s">
        <v>101</v>
      </c>
      <c r="M152" s="39" t="s">
        <v>101</v>
      </c>
      <c r="N152" s="39" t="s">
        <v>101</v>
      </c>
      <c r="O152" s="39" t="s">
        <v>101</v>
      </c>
      <c r="P152" s="39" t="s">
        <v>101</v>
      </c>
      <c r="Q152" s="39" t="s">
        <v>101</v>
      </c>
      <c r="R152" s="39" t="s">
        <v>101</v>
      </c>
      <c r="S152" s="39" t="s">
        <v>101</v>
      </c>
      <c r="T152" s="39" t="s">
        <v>101</v>
      </c>
      <c r="U152" s="39" t="s">
        <v>101</v>
      </c>
      <c r="V152" s="39" t="s">
        <v>101</v>
      </c>
      <c r="W152" s="46" t="s">
        <v>184</v>
      </c>
      <c r="X152" s="40" t="s">
        <v>184</v>
      </c>
      <c r="Y152" s="84" t="s">
        <v>107</v>
      </c>
      <c r="Z152" s="84" t="s">
        <v>107</v>
      </c>
      <c r="AA152" s="84" t="s">
        <v>107</v>
      </c>
      <c r="AB152" s="84" t="s">
        <v>107</v>
      </c>
      <c r="AC152" s="322" t="s">
        <v>107</v>
      </c>
      <c r="AD152" s="84" t="s">
        <v>107</v>
      </c>
      <c r="AE152" s="84" t="s">
        <v>107</v>
      </c>
      <c r="AF152" s="322" t="s">
        <v>107</v>
      </c>
      <c r="AG152" s="323" t="s">
        <v>107</v>
      </c>
      <c r="AH152" s="4">
        <v>2</v>
      </c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</row>
    <row r="155" spans="1:170" s="1" customFormat="1" ht="69" customHeight="1" x14ac:dyDescent="0.25">
      <c r="A155" s="600" t="s">
        <v>185</v>
      </c>
      <c r="B155" s="600"/>
      <c r="C155" s="600"/>
      <c r="D155" s="600"/>
      <c r="E155" s="600"/>
      <c r="F155" s="600"/>
      <c r="G155" s="600"/>
      <c r="H155" s="600"/>
      <c r="I155" s="600"/>
      <c r="J155" s="600"/>
      <c r="K155" s="600"/>
      <c r="L155" s="600"/>
      <c r="M155" s="600"/>
      <c r="N155" s="600"/>
      <c r="O155" s="600"/>
      <c r="P155" s="600"/>
      <c r="Q155" s="600"/>
      <c r="R155" s="600"/>
      <c r="S155" s="600"/>
      <c r="T155" s="600"/>
      <c r="U155" s="600"/>
      <c r="V155" s="600"/>
      <c r="W155" s="600"/>
      <c r="X155" s="600"/>
      <c r="Y155" s="600"/>
    </row>
  </sheetData>
  <mergeCells count="185">
    <mergeCell ref="A1:W1"/>
    <mergeCell ref="B8:C8"/>
    <mergeCell ref="B30:C30"/>
    <mergeCell ref="B32:C32"/>
    <mergeCell ref="A38:A40"/>
    <mergeCell ref="A44:A45"/>
    <mergeCell ref="A49:A54"/>
    <mergeCell ref="B48:C48"/>
    <mergeCell ref="A46:A48"/>
    <mergeCell ref="B21:C21"/>
    <mergeCell ref="A2:W2"/>
    <mergeCell ref="A3:W3"/>
    <mergeCell ref="A4:W4"/>
    <mergeCell ref="A5:W5"/>
    <mergeCell ref="A6:W6"/>
    <mergeCell ref="A7:W7"/>
    <mergeCell ref="V8:Y8"/>
    <mergeCell ref="B41:C41"/>
    <mergeCell ref="B49:C49"/>
    <mergeCell ref="Q8:U8"/>
    <mergeCell ref="B18:C18"/>
    <mergeCell ref="B19:C19"/>
    <mergeCell ref="B37:C37"/>
    <mergeCell ref="B36:C36"/>
    <mergeCell ref="A155:Y155"/>
    <mergeCell ref="A91:A95"/>
    <mergeCell ref="B92:C92"/>
    <mergeCell ref="B93:C93"/>
    <mergeCell ref="B94:C94"/>
    <mergeCell ref="B95:C95"/>
    <mergeCell ref="A151:A152"/>
    <mergeCell ref="A118:A119"/>
    <mergeCell ref="A123:A128"/>
    <mergeCell ref="A130:A132"/>
    <mergeCell ref="A133:A134"/>
    <mergeCell ref="A135:A136"/>
    <mergeCell ref="A137:A145"/>
    <mergeCell ref="A146:A148"/>
    <mergeCell ref="A120:A122"/>
    <mergeCell ref="A149:A150"/>
    <mergeCell ref="A96:A99"/>
    <mergeCell ref="A115:A117"/>
    <mergeCell ref="A112:A114"/>
    <mergeCell ref="A100:A103"/>
    <mergeCell ref="B106:C106"/>
    <mergeCell ref="B107:C107"/>
    <mergeCell ref="B108:C108"/>
    <mergeCell ref="B104:C104"/>
    <mergeCell ref="A8:A16"/>
    <mergeCell ref="D8:G8"/>
    <mergeCell ref="H8:L8"/>
    <mergeCell ref="M8:P8"/>
    <mergeCell ref="Q82:T82"/>
    <mergeCell ref="B9:B16"/>
    <mergeCell ref="A61:A62"/>
    <mergeCell ref="A82:A90"/>
    <mergeCell ref="A59:A60"/>
    <mergeCell ref="A72:A74"/>
    <mergeCell ref="A63:A71"/>
    <mergeCell ref="B20:C20"/>
    <mergeCell ref="B23:C23"/>
    <mergeCell ref="B22:C22"/>
    <mergeCell ref="B24:C24"/>
    <mergeCell ref="B25:C25"/>
    <mergeCell ref="A17:A21"/>
    <mergeCell ref="A22:A25"/>
    <mergeCell ref="B42:C42"/>
    <mergeCell ref="B56:C56"/>
    <mergeCell ref="B17:C17"/>
    <mergeCell ref="A26:A29"/>
    <mergeCell ref="A104:A108"/>
    <mergeCell ref="A109:A111"/>
    <mergeCell ref="B110:C110"/>
    <mergeCell ref="B115:C115"/>
    <mergeCell ref="B116:C116"/>
    <mergeCell ref="B117:C117"/>
    <mergeCell ref="B29:C29"/>
    <mergeCell ref="B31:C31"/>
    <mergeCell ref="A75:A76"/>
    <mergeCell ref="A77:A78"/>
    <mergeCell ref="A56:A58"/>
    <mergeCell ref="A30:A34"/>
    <mergeCell ref="B33:C33"/>
    <mergeCell ref="B34:C34"/>
    <mergeCell ref="A35:A37"/>
    <mergeCell ref="A41:A43"/>
    <mergeCell ref="B46:C46"/>
    <mergeCell ref="B45:C45"/>
    <mergeCell ref="B44:C44"/>
    <mergeCell ref="B40:C40"/>
    <mergeCell ref="B39:C39"/>
    <mergeCell ref="B38:C38"/>
    <mergeCell ref="B43:C43"/>
    <mergeCell ref="B58:C58"/>
    <mergeCell ref="B35:C35"/>
    <mergeCell ref="B47:C47"/>
    <mergeCell ref="B26:C26"/>
    <mergeCell ref="B55:C55"/>
    <mergeCell ref="B54:C54"/>
    <mergeCell ref="B53:C53"/>
    <mergeCell ref="B52:C52"/>
    <mergeCell ref="B51:C51"/>
    <mergeCell ref="B50:C50"/>
    <mergeCell ref="B27:C27"/>
    <mergeCell ref="B28:C28"/>
    <mergeCell ref="B57:C57"/>
    <mergeCell ref="B74:C74"/>
    <mergeCell ref="B73:C73"/>
    <mergeCell ref="B72:C72"/>
    <mergeCell ref="B71:C71"/>
    <mergeCell ref="B70:C70"/>
    <mergeCell ref="B59:C59"/>
    <mergeCell ref="B69:C69"/>
    <mergeCell ref="B68:C68"/>
    <mergeCell ref="B67:C67"/>
    <mergeCell ref="B66:C66"/>
    <mergeCell ref="B65:C65"/>
    <mergeCell ref="B64:C64"/>
    <mergeCell ref="B63:C63"/>
    <mergeCell ref="B62:C62"/>
    <mergeCell ref="B61:C61"/>
    <mergeCell ref="B60:C60"/>
    <mergeCell ref="AD82:AG82"/>
    <mergeCell ref="B101:C101"/>
    <mergeCell ref="B102:C102"/>
    <mergeCell ref="B103:C103"/>
    <mergeCell ref="B96:C96"/>
    <mergeCell ref="B97:C97"/>
    <mergeCell ref="B98:C98"/>
    <mergeCell ref="B99:C99"/>
    <mergeCell ref="B100:C100"/>
    <mergeCell ref="B91:C91"/>
    <mergeCell ref="U82:X82"/>
    <mergeCell ref="Y82:AC82"/>
    <mergeCell ref="B83:B90"/>
    <mergeCell ref="B82:C82"/>
    <mergeCell ref="D82:G82"/>
    <mergeCell ref="H82:L82"/>
    <mergeCell ref="M82:P82"/>
    <mergeCell ref="B118:C118"/>
    <mergeCell ref="B78:C78"/>
    <mergeCell ref="B77:C77"/>
    <mergeCell ref="B76:C76"/>
    <mergeCell ref="B75:C75"/>
    <mergeCell ref="B109:C109"/>
    <mergeCell ref="B111:C111"/>
    <mergeCell ref="B112:C112"/>
    <mergeCell ref="B113:C113"/>
    <mergeCell ref="B114:C114"/>
    <mergeCell ref="B105:C105"/>
    <mergeCell ref="A81:W81"/>
    <mergeCell ref="B125:C125"/>
    <mergeCell ref="B126:C126"/>
    <mergeCell ref="B127:C127"/>
    <mergeCell ref="B128:C128"/>
    <mergeCell ref="B119:C119"/>
    <mergeCell ref="B120:C120"/>
    <mergeCell ref="B121:C121"/>
    <mergeCell ref="B123:C123"/>
    <mergeCell ref="B124:C124"/>
    <mergeCell ref="B122:C122"/>
    <mergeCell ref="B150:C150"/>
    <mergeCell ref="B151:C151"/>
    <mergeCell ref="B152:C152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29:C129"/>
    <mergeCell ref="B130:C130"/>
    <mergeCell ref="B132:C132"/>
    <mergeCell ref="B133:C133"/>
    <mergeCell ref="B134:C134"/>
    <mergeCell ref="B131:C131"/>
  </mergeCells>
  <pageMargins left="0.7" right="0.7" top="0.75" bottom="0.75" header="0.3" footer="0.3"/>
  <pageSetup paperSize="8" scale="2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59"/>
  <sheetViews>
    <sheetView topLeftCell="CU7" zoomScale="130" zoomScaleNormal="130" workbookViewId="0">
      <selection activeCell="DY36" sqref="DY36"/>
    </sheetView>
  </sheetViews>
  <sheetFormatPr defaultRowHeight="15.75" x14ac:dyDescent="0.25"/>
  <cols>
    <col min="1" max="1" width="24.7109375" customWidth="1"/>
    <col min="2" max="54" width="5.5703125" style="201" customWidth="1"/>
    <col min="55" max="55" width="5.85546875" style="201" customWidth="1"/>
    <col min="56" max="116" width="5.5703125" style="201" customWidth="1"/>
    <col min="117" max="117" width="8" customWidth="1"/>
    <col min="118" max="118" width="7.42578125" customWidth="1"/>
    <col min="119" max="119" width="6.85546875" customWidth="1"/>
    <col min="120" max="120" width="7" customWidth="1"/>
    <col min="121" max="121" width="7.7109375" customWidth="1"/>
    <col min="122" max="122" width="7" customWidth="1"/>
    <col min="123" max="123" width="6.5703125" customWidth="1"/>
    <col min="124" max="125" width="6.7109375" customWidth="1"/>
    <col min="126" max="126" width="7.140625" customWidth="1"/>
  </cols>
  <sheetData>
    <row r="1" spans="1:131" s="1" customFormat="1" ht="22.5" customHeight="1" x14ac:dyDescent="0.25">
      <c r="A1" s="628" t="s">
        <v>68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  <c r="AS1" s="628"/>
      <c r="AT1" s="628"/>
      <c r="AU1" s="628"/>
      <c r="AV1" s="628"/>
      <c r="AW1" s="628"/>
      <c r="AX1" s="628"/>
      <c r="AY1" s="628"/>
      <c r="AZ1" s="628"/>
      <c r="BA1" s="628"/>
      <c r="BB1" s="628"/>
      <c r="BC1" s="628"/>
      <c r="BD1" s="628"/>
      <c r="BE1" s="628"/>
      <c r="BF1" s="628"/>
      <c r="BG1" s="628"/>
      <c r="BH1" s="628"/>
      <c r="BI1" s="628"/>
      <c r="BJ1" s="628"/>
      <c r="BK1" s="628"/>
      <c r="BL1" s="628"/>
      <c r="BM1" s="628"/>
      <c r="BN1" s="628"/>
      <c r="BO1" s="628"/>
      <c r="BP1" s="628"/>
      <c r="BQ1" s="628"/>
      <c r="BR1" s="628"/>
      <c r="BS1" s="628"/>
      <c r="BT1" s="628"/>
      <c r="BU1" s="628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</row>
    <row r="2" spans="1:131" s="1" customFormat="1" ht="22.5" customHeight="1" thickBot="1" x14ac:dyDescent="0.35">
      <c r="A2" s="629" t="s">
        <v>69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  <c r="AO2" s="629"/>
      <c r="AP2" s="629"/>
      <c r="AQ2" s="629"/>
      <c r="AR2" s="629"/>
      <c r="AS2" s="629"/>
      <c r="AT2" s="629"/>
      <c r="AU2" s="629"/>
      <c r="AV2" s="629"/>
      <c r="AW2" s="629"/>
      <c r="AX2" s="629"/>
      <c r="AY2" s="629"/>
      <c r="AZ2" s="629"/>
      <c r="BA2" s="629"/>
      <c r="BB2" s="629"/>
      <c r="BC2" s="629"/>
      <c r="BD2" s="629"/>
      <c r="BE2" s="629"/>
      <c r="BF2" s="629"/>
      <c r="BG2" s="629"/>
      <c r="BH2" s="629"/>
      <c r="BI2" s="629"/>
      <c r="BJ2" s="629"/>
      <c r="BK2" s="629"/>
      <c r="BL2" s="51"/>
      <c r="BM2" s="51"/>
      <c r="BN2" s="51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</row>
    <row r="3" spans="1:131" s="53" customFormat="1" ht="22.5" customHeight="1" thickBot="1" x14ac:dyDescent="0.3">
      <c r="A3" s="630" t="s">
        <v>70</v>
      </c>
      <c r="B3" s="621" t="s">
        <v>71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3"/>
      <c r="V3" s="633" t="s">
        <v>72</v>
      </c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634"/>
      <c r="AO3" s="635"/>
      <c r="AP3" s="636" t="s">
        <v>73</v>
      </c>
      <c r="AQ3" s="634"/>
      <c r="AR3" s="634"/>
      <c r="AS3" s="634"/>
      <c r="AT3" s="634"/>
      <c r="AU3" s="634"/>
      <c r="AV3" s="634"/>
      <c r="AW3" s="634"/>
      <c r="AX3" s="634"/>
      <c r="AY3" s="634"/>
      <c r="AZ3" s="634"/>
      <c r="BA3" s="634"/>
      <c r="BB3" s="634"/>
      <c r="BC3" s="634"/>
      <c r="BD3" s="634"/>
      <c r="BE3" s="634"/>
      <c r="BF3" s="634"/>
      <c r="BG3" s="634"/>
      <c r="BH3" s="634"/>
      <c r="BI3" s="634"/>
      <c r="BJ3" s="621" t="s">
        <v>74</v>
      </c>
      <c r="BK3" s="622"/>
      <c r="BL3" s="622"/>
      <c r="BM3" s="622"/>
      <c r="BN3" s="622"/>
      <c r="BO3" s="622"/>
      <c r="BP3" s="622"/>
      <c r="BQ3" s="622"/>
      <c r="BR3" s="622"/>
      <c r="BS3" s="622"/>
      <c r="BT3" s="622"/>
      <c r="BU3" s="622"/>
      <c r="BV3" s="622"/>
      <c r="BW3" s="622"/>
      <c r="BX3" s="622"/>
      <c r="BY3" s="622"/>
      <c r="BZ3" s="622"/>
      <c r="CA3" s="622"/>
      <c r="CB3" s="622"/>
      <c r="CC3" s="622"/>
      <c r="CD3" s="622"/>
      <c r="CE3" s="622"/>
      <c r="CF3" s="622"/>
      <c r="CG3" s="622"/>
      <c r="CH3" s="623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52"/>
      <c r="DN3" s="52"/>
      <c r="DO3" s="52"/>
      <c r="DP3" s="52"/>
    </row>
    <row r="4" spans="1:131" s="53" customFormat="1" ht="22.5" customHeight="1" thickBot="1" x14ac:dyDescent="0.3">
      <c r="A4" s="631"/>
      <c r="B4" s="141"/>
      <c r="C4" s="142">
        <f>B4+1</f>
        <v>1</v>
      </c>
      <c r="D4" s="142">
        <f>C4+1</f>
        <v>2</v>
      </c>
      <c r="E4" s="142">
        <f>D4+1</f>
        <v>3</v>
      </c>
      <c r="F4" s="145">
        <f>E4+1</f>
        <v>4</v>
      </c>
      <c r="G4" s="141">
        <f>F4+3</f>
        <v>7</v>
      </c>
      <c r="H4" s="142">
        <f>G4+1</f>
        <v>8</v>
      </c>
      <c r="I4" s="142">
        <f>H4+1</f>
        <v>9</v>
      </c>
      <c r="J4" s="142">
        <f>I4+1</f>
        <v>10</v>
      </c>
      <c r="K4" s="143">
        <f>J4+1</f>
        <v>11</v>
      </c>
      <c r="L4" s="141">
        <f>K4+3</f>
        <v>14</v>
      </c>
      <c r="M4" s="142">
        <f>L4+1</f>
        <v>15</v>
      </c>
      <c r="N4" s="142">
        <f>M4+1</f>
        <v>16</v>
      </c>
      <c r="O4" s="142">
        <f>N4+1</f>
        <v>17</v>
      </c>
      <c r="P4" s="143">
        <f>O4+1</f>
        <v>18</v>
      </c>
      <c r="Q4" s="141">
        <f>P4+3</f>
        <v>21</v>
      </c>
      <c r="R4" s="142">
        <f>Q4+1</f>
        <v>22</v>
      </c>
      <c r="S4" s="142">
        <f>R4+1</f>
        <v>23</v>
      </c>
      <c r="T4" s="142">
        <f>S4+1</f>
        <v>24</v>
      </c>
      <c r="U4" s="143">
        <f>T4+1</f>
        <v>25</v>
      </c>
      <c r="V4" s="141">
        <f>U4+3</f>
        <v>28</v>
      </c>
      <c r="W4" s="141">
        <f>V4+1</f>
        <v>29</v>
      </c>
      <c r="X4" s="142">
        <f>W4+1</f>
        <v>30</v>
      </c>
      <c r="Y4" s="142">
        <v>1</v>
      </c>
      <c r="Z4" s="143">
        <f>Y4+1</f>
        <v>2</v>
      </c>
      <c r="AA4" s="144">
        <f>Z4+3</f>
        <v>5</v>
      </c>
      <c r="AB4" s="142">
        <f>AA4+1</f>
        <v>6</v>
      </c>
      <c r="AC4" s="142">
        <f>AB4+1</f>
        <v>7</v>
      </c>
      <c r="AD4" s="142">
        <f>AC4+1</f>
        <v>8</v>
      </c>
      <c r="AE4" s="145">
        <f>AD4+1</f>
        <v>9</v>
      </c>
      <c r="AF4" s="141">
        <f>AE4+3</f>
        <v>12</v>
      </c>
      <c r="AG4" s="142">
        <f>AF4+1</f>
        <v>13</v>
      </c>
      <c r="AH4" s="142">
        <f>AG4+1</f>
        <v>14</v>
      </c>
      <c r="AI4" s="142">
        <f>AH4+1</f>
        <v>15</v>
      </c>
      <c r="AJ4" s="143">
        <f>AI4+1</f>
        <v>16</v>
      </c>
      <c r="AK4" s="144">
        <f>AJ4+3</f>
        <v>19</v>
      </c>
      <c r="AL4" s="142">
        <f>AK4+1</f>
        <v>20</v>
      </c>
      <c r="AM4" s="142">
        <f>AL4+1</f>
        <v>21</v>
      </c>
      <c r="AN4" s="142">
        <f>AM4+1</f>
        <v>22</v>
      </c>
      <c r="AO4" s="145">
        <f>AN4+1</f>
        <v>23</v>
      </c>
      <c r="AP4" s="141">
        <f>AO4+3</f>
        <v>26</v>
      </c>
      <c r="AQ4" s="142">
        <f>AP4+1</f>
        <v>27</v>
      </c>
      <c r="AR4" s="142">
        <f>AQ4+1</f>
        <v>28</v>
      </c>
      <c r="AS4" s="142">
        <f>AR4+1</f>
        <v>29</v>
      </c>
      <c r="AT4" s="143">
        <f>AS4+1</f>
        <v>30</v>
      </c>
      <c r="AU4" s="167">
        <v>2</v>
      </c>
      <c r="AV4" s="142">
        <f>AU4+1</f>
        <v>3</v>
      </c>
      <c r="AW4" s="147">
        <f>AV4+1</f>
        <v>4</v>
      </c>
      <c r="AX4" s="142">
        <f>AW4+1</f>
        <v>5</v>
      </c>
      <c r="AY4" s="145">
        <f>AX4+1</f>
        <v>6</v>
      </c>
      <c r="AZ4" s="141">
        <f>AY4+3</f>
        <v>9</v>
      </c>
      <c r="BA4" s="142">
        <f>AZ4+1</f>
        <v>10</v>
      </c>
      <c r="BB4" s="142">
        <f>BA4+1</f>
        <v>11</v>
      </c>
      <c r="BC4" s="142">
        <f>BB4+1</f>
        <v>12</v>
      </c>
      <c r="BD4" s="143">
        <f>BC4+1</f>
        <v>13</v>
      </c>
      <c r="BE4" s="144">
        <f>BD4+3</f>
        <v>16</v>
      </c>
      <c r="BF4" s="142">
        <f>BE4+1</f>
        <v>17</v>
      </c>
      <c r="BG4" s="142">
        <f>BF4+1</f>
        <v>18</v>
      </c>
      <c r="BH4" s="142">
        <f>BG4+1</f>
        <v>19</v>
      </c>
      <c r="BI4" s="145">
        <f>BH4+1</f>
        <v>20</v>
      </c>
      <c r="BJ4" s="141">
        <f>BI4+3</f>
        <v>23</v>
      </c>
      <c r="BK4" s="142">
        <f>BJ4+1</f>
        <v>24</v>
      </c>
      <c r="BL4" s="142">
        <f>BK4+1</f>
        <v>25</v>
      </c>
      <c r="BM4" s="142">
        <f>BL4+1</f>
        <v>26</v>
      </c>
      <c r="BN4" s="143">
        <f>BM4+1</f>
        <v>27</v>
      </c>
      <c r="BO4" s="144">
        <f>BN4+3</f>
        <v>30</v>
      </c>
      <c r="BP4" s="142">
        <v>1</v>
      </c>
      <c r="BQ4" s="142">
        <f>BP4+1</f>
        <v>2</v>
      </c>
      <c r="BR4" s="142">
        <f>BQ4+1</f>
        <v>3</v>
      </c>
      <c r="BS4" s="145">
        <f>BR4+1</f>
        <v>4</v>
      </c>
      <c r="BT4" s="141">
        <f>BS4+3</f>
        <v>7</v>
      </c>
      <c r="BU4" s="142">
        <f>BT4+1</f>
        <v>8</v>
      </c>
      <c r="BV4" s="142">
        <f>BU4+1</f>
        <v>9</v>
      </c>
      <c r="BW4" s="142">
        <f>BV4+1</f>
        <v>10</v>
      </c>
      <c r="BX4" s="143">
        <f>BW4+1</f>
        <v>11</v>
      </c>
      <c r="BY4" s="144">
        <f>BX4+3</f>
        <v>14</v>
      </c>
      <c r="BZ4" s="142">
        <f>BY4+1</f>
        <v>15</v>
      </c>
      <c r="CA4" s="142">
        <f>BZ4+1</f>
        <v>16</v>
      </c>
      <c r="CB4" s="142">
        <f>CA4+1</f>
        <v>17</v>
      </c>
      <c r="CC4" s="145">
        <f>CB4+1</f>
        <v>18</v>
      </c>
      <c r="CD4" s="141">
        <f>CC4+3</f>
        <v>21</v>
      </c>
      <c r="CE4" s="142">
        <f>CD4+1</f>
        <v>22</v>
      </c>
      <c r="CF4" s="142">
        <f>CE4+1</f>
        <v>23</v>
      </c>
      <c r="CG4" s="142">
        <f>CF4+1</f>
        <v>24</v>
      </c>
      <c r="CH4" s="143">
        <f>CG4+1</f>
        <v>25</v>
      </c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52"/>
      <c r="DN4" s="52"/>
      <c r="DO4" s="52"/>
      <c r="DP4" s="52"/>
    </row>
    <row r="5" spans="1:131" s="53" customFormat="1" ht="22.5" customHeight="1" thickBot="1" x14ac:dyDescent="0.3">
      <c r="A5" s="632"/>
      <c r="B5" s="152"/>
      <c r="C5" s="153" t="s">
        <v>76</v>
      </c>
      <c r="D5" s="153" t="s">
        <v>77</v>
      </c>
      <c r="E5" s="153" t="s">
        <v>78</v>
      </c>
      <c r="F5" s="156" t="s">
        <v>79</v>
      </c>
      <c r="G5" s="152" t="s">
        <v>75</v>
      </c>
      <c r="H5" s="153" t="s">
        <v>76</v>
      </c>
      <c r="I5" s="153" t="s">
        <v>77</v>
      </c>
      <c r="J5" s="153" t="s">
        <v>78</v>
      </c>
      <c r="K5" s="154" t="s">
        <v>79</v>
      </c>
      <c r="L5" s="152" t="s">
        <v>75</v>
      </c>
      <c r="M5" s="153" t="s">
        <v>76</v>
      </c>
      <c r="N5" s="153" t="s">
        <v>77</v>
      </c>
      <c r="O5" s="153" t="s">
        <v>78</v>
      </c>
      <c r="P5" s="154" t="s">
        <v>79</v>
      </c>
      <c r="Q5" s="152" t="s">
        <v>75</v>
      </c>
      <c r="R5" s="153" t="s">
        <v>76</v>
      </c>
      <c r="S5" s="153" t="s">
        <v>77</v>
      </c>
      <c r="T5" s="153" t="s">
        <v>78</v>
      </c>
      <c r="U5" s="154" t="s">
        <v>79</v>
      </c>
      <c r="V5" s="152" t="s">
        <v>75</v>
      </c>
      <c r="W5" s="153" t="s">
        <v>76</v>
      </c>
      <c r="X5" s="153" t="s">
        <v>77</v>
      </c>
      <c r="Y5" s="153" t="s">
        <v>78</v>
      </c>
      <c r="Z5" s="154" t="s">
        <v>79</v>
      </c>
      <c r="AA5" s="155" t="s">
        <v>75</v>
      </c>
      <c r="AB5" s="153" t="s">
        <v>76</v>
      </c>
      <c r="AC5" s="153" t="s">
        <v>77</v>
      </c>
      <c r="AD5" s="153" t="s">
        <v>78</v>
      </c>
      <c r="AE5" s="156" t="s">
        <v>79</v>
      </c>
      <c r="AF5" s="152" t="s">
        <v>75</v>
      </c>
      <c r="AG5" s="153" t="s">
        <v>76</v>
      </c>
      <c r="AH5" s="153" t="s">
        <v>77</v>
      </c>
      <c r="AI5" s="153" t="s">
        <v>78</v>
      </c>
      <c r="AJ5" s="154" t="s">
        <v>79</v>
      </c>
      <c r="AK5" s="155" t="s">
        <v>75</v>
      </c>
      <c r="AL5" s="153" t="s">
        <v>76</v>
      </c>
      <c r="AM5" s="153" t="s">
        <v>77</v>
      </c>
      <c r="AN5" s="153" t="s">
        <v>78</v>
      </c>
      <c r="AO5" s="156" t="s">
        <v>79</v>
      </c>
      <c r="AP5" s="152" t="s">
        <v>75</v>
      </c>
      <c r="AQ5" s="153" t="s">
        <v>76</v>
      </c>
      <c r="AR5" s="153" t="s">
        <v>77</v>
      </c>
      <c r="AS5" s="153" t="s">
        <v>78</v>
      </c>
      <c r="AT5" s="154" t="s">
        <v>79</v>
      </c>
      <c r="AU5" s="155" t="s">
        <v>75</v>
      </c>
      <c r="AV5" s="153" t="s">
        <v>76</v>
      </c>
      <c r="AW5" s="309" t="s">
        <v>77</v>
      </c>
      <c r="AX5" s="153" t="s">
        <v>78</v>
      </c>
      <c r="AY5" s="156" t="s">
        <v>79</v>
      </c>
      <c r="AZ5" s="152" t="s">
        <v>75</v>
      </c>
      <c r="BA5" s="153" t="s">
        <v>76</v>
      </c>
      <c r="BB5" s="153" t="s">
        <v>77</v>
      </c>
      <c r="BC5" s="153" t="s">
        <v>78</v>
      </c>
      <c r="BD5" s="154" t="s">
        <v>79</v>
      </c>
      <c r="BE5" s="155" t="s">
        <v>75</v>
      </c>
      <c r="BF5" s="153" t="s">
        <v>76</v>
      </c>
      <c r="BG5" s="153" t="s">
        <v>77</v>
      </c>
      <c r="BH5" s="153" t="s">
        <v>78</v>
      </c>
      <c r="BI5" s="156" t="s">
        <v>79</v>
      </c>
      <c r="BJ5" s="152" t="s">
        <v>75</v>
      </c>
      <c r="BK5" s="153" t="s">
        <v>76</v>
      </c>
      <c r="BL5" s="153" t="s">
        <v>77</v>
      </c>
      <c r="BM5" s="153" t="s">
        <v>78</v>
      </c>
      <c r="BN5" s="154" t="s">
        <v>79</v>
      </c>
      <c r="BO5" s="155" t="s">
        <v>75</v>
      </c>
      <c r="BP5" s="153" t="s">
        <v>76</v>
      </c>
      <c r="BQ5" s="153" t="s">
        <v>77</v>
      </c>
      <c r="BR5" s="153" t="s">
        <v>78</v>
      </c>
      <c r="BS5" s="156" t="s">
        <v>79</v>
      </c>
      <c r="BT5" s="152" t="s">
        <v>75</v>
      </c>
      <c r="BU5" s="153" t="s">
        <v>76</v>
      </c>
      <c r="BV5" s="153" t="s">
        <v>77</v>
      </c>
      <c r="BW5" s="153" t="s">
        <v>78</v>
      </c>
      <c r="BX5" s="154" t="s">
        <v>79</v>
      </c>
      <c r="BY5" s="155" t="s">
        <v>75</v>
      </c>
      <c r="BZ5" s="153" t="s">
        <v>76</v>
      </c>
      <c r="CA5" s="153" t="s">
        <v>77</v>
      </c>
      <c r="CB5" s="153" t="s">
        <v>78</v>
      </c>
      <c r="CC5" s="156" t="s">
        <v>79</v>
      </c>
      <c r="CD5" s="152" t="s">
        <v>75</v>
      </c>
      <c r="CE5" s="153" t="s">
        <v>76</v>
      </c>
      <c r="CF5" s="153" t="s">
        <v>77</v>
      </c>
      <c r="CG5" s="153" t="s">
        <v>78</v>
      </c>
      <c r="CH5" s="154" t="s">
        <v>79</v>
      </c>
      <c r="CI5" s="169">
        <v>20</v>
      </c>
      <c r="CJ5" s="169">
        <v>306</v>
      </c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52"/>
      <c r="DN5" s="52"/>
      <c r="DO5" s="52"/>
      <c r="DP5" s="52"/>
    </row>
    <row r="6" spans="1:131" ht="39" customHeight="1" x14ac:dyDescent="0.3">
      <c r="A6" s="57" t="s">
        <v>80</v>
      </c>
      <c r="B6" s="168"/>
      <c r="C6" s="135"/>
      <c r="D6" s="135"/>
      <c r="E6" s="135"/>
      <c r="F6" s="170"/>
      <c r="G6" s="171"/>
      <c r="H6" s="135"/>
      <c r="I6" s="135"/>
      <c r="J6" s="135"/>
      <c r="K6" s="172"/>
      <c r="L6" s="226"/>
      <c r="M6" s="224"/>
      <c r="N6" s="224"/>
      <c r="O6" s="224"/>
      <c r="P6" s="225"/>
      <c r="Q6" s="174"/>
      <c r="R6" s="135"/>
      <c r="S6" s="135"/>
      <c r="T6" s="135"/>
      <c r="U6" s="170"/>
      <c r="V6" s="226"/>
      <c r="W6" s="224"/>
      <c r="X6" s="224"/>
      <c r="Y6" s="224"/>
      <c r="Z6" s="225"/>
      <c r="AA6" s="173" t="s">
        <v>98</v>
      </c>
      <c r="AB6" s="140" t="s">
        <v>98</v>
      </c>
      <c r="AC6" s="140" t="s">
        <v>98</v>
      </c>
      <c r="AD6" s="140" t="s">
        <v>98</v>
      </c>
      <c r="AE6" s="173" t="s">
        <v>98</v>
      </c>
      <c r="AF6" s="171"/>
      <c r="AG6" s="135" t="s">
        <v>81</v>
      </c>
      <c r="AH6" s="135"/>
      <c r="AI6" s="135"/>
      <c r="AJ6" s="172"/>
      <c r="AK6" s="174" t="s">
        <v>100</v>
      </c>
      <c r="AL6" s="135" t="s">
        <v>81</v>
      </c>
      <c r="AM6" s="135"/>
      <c r="AN6" s="174" t="s">
        <v>100</v>
      </c>
      <c r="AO6" s="170"/>
      <c r="AP6" s="171" t="s">
        <v>100</v>
      </c>
      <c r="AQ6" s="135" t="s">
        <v>81</v>
      </c>
      <c r="AR6" s="135"/>
      <c r="AS6" s="135" t="s">
        <v>100</v>
      </c>
      <c r="AT6" s="172"/>
      <c r="AU6" s="174" t="s">
        <v>100</v>
      </c>
      <c r="AV6" s="135" t="s">
        <v>81</v>
      </c>
      <c r="AW6" s="310"/>
      <c r="AX6" s="135" t="s">
        <v>100</v>
      </c>
      <c r="AY6" s="170"/>
      <c r="AZ6" s="171" t="s">
        <v>100</v>
      </c>
      <c r="BA6" s="135" t="s">
        <v>81</v>
      </c>
      <c r="BB6" s="135"/>
      <c r="BC6" s="135" t="s">
        <v>100</v>
      </c>
      <c r="BD6" s="172"/>
      <c r="BE6" s="174" t="s">
        <v>100</v>
      </c>
      <c r="BF6" s="135" t="s">
        <v>81</v>
      </c>
      <c r="BG6" s="135"/>
      <c r="BH6" s="135" t="s">
        <v>100</v>
      </c>
      <c r="BI6" s="170"/>
      <c r="BJ6" s="171" t="s">
        <v>100</v>
      </c>
      <c r="BK6" s="135"/>
      <c r="BL6" s="135"/>
      <c r="BM6" s="135" t="s">
        <v>100</v>
      </c>
      <c r="BN6" s="172"/>
      <c r="BO6" s="171" t="s">
        <v>100</v>
      </c>
      <c r="BP6" s="135"/>
      <c r="BQ6" s="135"/>
      <c r="BR6" s="135" t="s">
        <v>100</v>
      </c>
      <c r="BS6" s="170"/>
      <c r="BT6" s="171" t="s">
        <v>100</v>
      </c>
      <c r="BU6" s="135"/>
      <c r="BV6" s="135"/>
      <c r="BW6" s="135" t="s">
        <v>100</v>
      </c>
      <c r="BX6" s="170"/>
      <c r="BY6" s="226" t="s">
        <v>100</v>
      </c>
      <c r="BZ6" s="224"/>
      <c r="CA6" s="224"/>
      <c r="CB6" s="224" t="s">
        <v>100</v>
      </c>
      <c r="CC6" s="225"/>
      <c r="CD6" s="174"/>
      <c r="CE6" s="135"/>
      <c r="CF6" s="135"/>
      <c r="CG6" s="135"/>
      <c r="CH6" s="172"/>
      <c r="CI6" s="175">
        <f>COUNTIF(B6:CH6,20)</f>
        <v>6</v>
      </c>
      <c r="CJ6" s="175">
        <f>COUNTIF(C6:CI6,306)</f>
        <v>18</v>
      </c>
      <c r="CK6" s="175"/>
      <c r="CL6" s="175"/>
      <c r="CM6" s="175"/>
      <c r="CN6" s="175"/>
      <c r="CO6" s="176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56"/>
      <c r="DN6" s="56"/>
      <c r="DO6" s="56"/>
      <c r="DP6" s="56"/>
    </row>
    <row r="7" spans="1:131" ht="39" customHeight="1" x14ac:dyDescent="0.3">
      <c r="A7" s="166" t="s">
        <v>103</v>
      </c>
      <c r="B7" s="55"/>
      <c r="C7" s="117"/>
      <c r="D7" s="117"/>
      <c r="E7" s="117"/>
      <c r="F7" s="139"/>
      <c r="G7" s="116"/>
      <c r="H7" s="117"/>
      <c r="I7" s="117"/>
      <c r="J7" s="139"/>
      <c r="K7" s="118"/>
      <c r="L7" s="116"/>
      <c r="M7" s="202" t="s">
        <v>15</v>
      </c>
      <c r="N7" s="202" t="s">
        <v>15</v>
      </c>
      <c r="O7" s="203" t="s">
        <v>16</v>
      </c>
      <c r="P7" s="205" t="s">
        <v>16</v>
      </c>
      <c r="Q7" s="312"/>
      <c r="R7" s="202" t="s">
        <v>15</v>
      </c>
      <c r="S7" s="202" t="s">
        <v>15</v>
      </c>
      <c r="T7" s="203" t="s">
        <v>16</v>
      </c>
      <c r="U7" s="203" t="s">
        <v>16</v>
      </c>
      <c r="V7" s="204"/>
      <c r="W7" s="202" t="s">
        <v>15</v>
      </c>
      <c r="X7" s="202" t="s">
        <v>15</v>
      </c>
      <c r="Y7" s="203" t="s">
        <v>16</v>
      </c>
      <c r="Z7" s="205" t="s">
        <v>16</v>
      </c>
      <c r="AA7" s="178" t="s">
        <v>98</v>
      </c>
      <c r="AB7" s="133" t="s">
        <v>98</v>
      </c>
      <c r="AC7" s="133" t="s">
        <v>98</v>
      </c>
      <c r="AD7" s="133" t="s">
        <v>98</v>
      </c>
      <c r="AE7" s="178" t="s">
        <v>98</v>
      </c>
      <c r="AF7" s="116"/>
      <c r="AG7" s="117"/>
      <c r="AH7" s="117"/>
      <c r="AI7" s="117"/>
      <c r="AJ7" s="118"/>
      <c r="AK7" s="134"/>
      <c r="AL7" s="117"/>
      <c r="AM7" s="117"/>
      <c r="AN7" s="117"/>
      <c r="AO7" s="139"/>
      <c r="AP7" s="116"/>
      <c r="AQ7" s="117"/>
      <c r="AR7" s="117"/>
      <c r="AS7" s="117"/>
      <c r="AT7" s="118"/>
      <c r="AU7" s="134"/>
      <c r="AV7" s="117"/>
      <c r="AW7" s="248"/>
      <c r="AX7" s="117"/>
      <c r="AY7" s="139"/>
      <c r="AZ7" s="116"/>
      <c r="BA7" s="117"/>
      <c r="BB7" s="117"/>
      <c r="BC7" s="117"/>
      <c r="BD7" s="118"/>
      <c r="BE7" s="134"/>
      <c r="BF7" s="117"/>
      <c r="BG7" s="117"/>
      <c r="BH7" s="117"/>
      <c r="BI7" s="139"/>
      <c r="BJ7" s="116"/>
      <c r="BK7" s="117"/>
      <c r="BL7" s="117"/>
      <c r="BM7" s="117"/>
      <c r="BN7" s="118"/>
      <c r="BO7" s="134"/>
      <c r="BP7" s="117"/>
      <c r="BQ7" s="117"/>
      <c r="BR7" s="117"/>
      <c r="BS7" s="139"/>
      <c r="BT7" s="116"/>
      <c r="BU7" s="117"/>
      <c r="BV7" s="117"/>
      <c r="BW7" s="117"/>
      <c r="BX7" s="139"/>
      <c r="BY7" s="116"/>
      <c r="BZ7" s="117"/>
      <c r="CA7" s="117"/>
      <c r="CB7" s="117"/>
      <c r="CC7" s="118"/>
      <c r="CD7" s="134"/>
      <c r="CE7" s="117"/>
      <c r="CF7" s="117"/>
      <c r="CG7" s="117"/>
      <c r="CH7" s="118"/>
      <c r="CI7" s="175"/>
      <c r="CJ7" s="175"/>
      <c r="CK7" s="175">
        <v>11</v>
      </c>
      <c r="CL7" s="175"/>
      <c r="CM7" s="175"/>
      <c r="CN7" s="175"/>
      <c r="CO7" s="176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56"/>
      <c r="DN7" s="56"/>
      <c r="DO7" s="56"/>
      <c r="DP7" s="56"/>
    </row>
    <row r="8" spans="1:131" ht="39" customHeight="1" x14ac:dyDescent="0.3">
      <c r="A8" s="108" t="s">
        <v>82</v>
      </c>
      <c r="B8" s="55"/>
      <c r="C8" s="117"/>
      <c r="D8" s="117"/>
      <c r="E8" s="117"/>
      <c r="F8" s="139"/>
      <c r="G8" s="116"/>
      <c r="H8" s="117"/>
      <c r="I8" s="117"/>
      <c r="J8" s="117"/>
      <c r="K8" s="118"/>
      <c r="L8" s="116" t="s">
        <v>96</v>
      </c>
      <c r="M8" s="117" t="s">
        <v>258</v>
      </c>
      <c r="N8" s="117"/>
      <c r="O8" s="117" t="s">
        <v>259</v>
      </c>
      <c r="P8" s="118"/>
      <c r="Q8" s="178" t="s">
        <v>98</v>
      </c>
      <c r="R8" s="133" t="s">
        <v>98</v>
      </c>
      <c r="S8" s="133" t="s">
        <v>98</v>
      </c>
      <c r="T8" s="133" t="s">
        <v>98</v>
      </c>
      <c r="U8" s="178" t="s">
        <v>98</v>
      </c>
      <c r="V8" s="116" t="s">
        <v>96</v>
      </c>
      <c r="W8" s="117" t="s">
        <v>258</v>
      </c>
      <c r="X8" s="117"/>
      <c r="Y8" s="117" t="s">
        <v>259</v>
      </c>
      <c r="Z8" s="531"/>
      <c r="AA8" s="179" t="s">
        <v>96</v>
      </c>
      <c r="AB8" s="117" t="s">
        <v>258</v>
      </c>
      <c r="AC8" s="117"/>
      <c r="AD8" s="117" t="s">
        <v>259</v>
      </c>
      <c r="AE8" s="179"/>
      <c r="AF8" s="116" t="s">
        <v>96</v>
      </c>
      <c r="AG8" s="117" t="s">
        <v>258</v>
      </c>
      <c r="AH8" s="117" t="s">
        <v>96</v>
      </c>
      <c r="AI8" s="117" t="s">
        <v>259</v>
      </c>
      <c r="AJ8" s="118"/>
      <c r="AK8" s="134" t="s">
        <v>96</v>
      </c>
      <c r="AL8" s="117" t="s">
        <v>258</v>
      </c>
      <c r="AM8" s="117" t="s">
        <v>96</v>
      </c>
      <c r="AN8" s="117" t="s">
        <v>259</v>
      </c>
      <c r="AO8" s="139"/>
      <c r="AP8" s="116" t="s">
        <v>96</v>
      </c>
      <c r="AQ8" s="117" t="s">
        <v>258</v>
      </c>
      <c r="AR8" s="117" t="s">
        <v>96</v>
      </c>
      <c r="AS8" s="117" t="s">
        <v>259</v>
      </c>
      <c r="AT8" s="118"/>
      <c r="AU8" s="134" t="s">
        <v>96</v>
      </c>
      <c r="AV8" s="117" t="s">
        <v>258</v>
      </c>
      <c r="AW8" s="248"/>
      <c r="AX8" s="117" t="s">
        <v>259</v>
      </c>
      <c r="AY8" s="139"/>
      <c r="AZ8" s="116" t="s">
        <v>96</v>
      </c>
      <c r="BA8" s="117" t="s">
        <v>258</v>
      </c>
      <c r="BB8" s="117"/>
      <c r="BC8" s="117" t="s">
        <v>259</v>
      </c>
      <c r="BD8" s="118"/>
      <c r="BE8" s="134" t="s">
        <v>96</v>
      </c>
      <c r="BF8" s="117" t="s">
        <v>258</v>
      </c>
      <c r="BG8" s="117"/>
      <c r="BH8" s="117" t="s">
        <v>259</v>
      </c>
      <c r="BI8" s="139"/>
      <c r="BJ8" s="116" t="s">
        <v>96</v>
      </c>
      <c r="BK8" s="117" t="s">
        <v>258</v>
      </c>
      <c r="BL8" s="117"/>
      <c r="BM8" s="117" t="s">
        <v>259</v>
      </c>
      <c r="BN8" s="118"/>
      <c r="BO8" s="134" t="s">
        <v>96</v>
      </c>
      <c r="BP8" s="117" t="s">
        <v>258</v>
      </c>
      <c r="BQ8" s="117"/>
      <c r="BR8" s="117" t="s">
        <v>259</v>
      </c>
      <c r="BS8" s="139"/>
      <c r="BT8" s="116" t="s">
        <v>96</v>
      </c>
      <c r="BU8" s="117" t="s">
        <v>258</v>
      </c>
      <c r="BV8" s="117"/>
      <c r="BW8" s="117" t="s">
        <v>259</v>
      </c>
      <c r="BX8" s="139"/>
      <c r="BY8" s="116" t="s">
        <v>96</v>
      </c>
      <c r="BZ8" s="117"/>
      <c r="CA8" s="117"/>
      <c r="CB8" s="117"/>
      <c r="CC8" s="118"/>
      <c r="CD8" s="134" t="s">
        <v>96</v>
      </c>
      <c r="CE8" s="117"/>
      <c r="CF8" s="117"/>
      <c r="CG8" s="117"/>
      <c r="CH8" s="118" t="s">
        <v>96</v>
      </c>
      <c r="CI8" s="175"/>
      <c r="CJ8" s="175"/>
      <c r="CK8" s="175">
        <f>COUNTIF(D8:CJ8,11)</f>
        <v>18</v>
      </c>
      <c r="CL8" s="175">
        <f>COUNTIF(B8:CH8,10)</f>
        <v>0</v>
      </c>
      <c r="CM8" s="175">
        <f>COUNTIF(C8:CI8,211)</f>
        <v>12</v>
      </c>
      <c r="CN8" s="175">
        <f>COUNTIF(D8:CJ8,212)</f>
        <v>12</v>
      </c>
      <c r="CO8" s="175">
        <f>COUNTIF(B8:CH8,305)</f>
        <v>0</v>
      </c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56"/>
      <c r="DN8" s="56"/>
      <c r="DO8" s="56"/>
      <c r="DP8" s="56"/>
    </row>
    <row r="9" spans="1:131" ht="39" customHeight="1" x14ac:dyDescent="0.3">
      <c r="A9" s="57" t="s">
        <v>83</v>
      </c>
      <c r="B9" s="55"/>
      <c r="C9" s="117"/>
      <c r="D9" s="117"/>
      <c r="E9" s="117"/>
      <c r="F9" s="139"/>
      <c r="G9" s="116"/>
      <c r="H9" s="117"/>
      <c r="I9" s="117"/>
      <c r="J9" s="117"/>
      <c r="K9" s="118"/>
      <c r="L9" s="116" t="s">
        <v>86</v>
      </c>
      <c r="M9" s="311">
        <v>35</v>
      </c>
      <c r="N9" s="311">
        <v>35</v>
      </c>
      <c r="O9" s="311">
        <v>35</v>
      </c>
      <c r="P9" s="313">
        <v>35</v>
      </c>
      <c r="Q9" s="179"/>
      <c r="R9" s="117"/>
      <c r="S9" s="117"/>
      <c r="T9" s="117"/>
      <c r="U9" s="139"/>
      <c r="V9" s="177" t="s">
        <v>86</v>
      </c>
      <c r="W9" s="117" t="s">
        <v>86</v>
      </c>
      <c r="X9" s="117" t="s">
        <v>86</v>
      </c>
      <c r="Y9" s="117" t="s">
        <v>86</v>
      </c>
      <c r="Z9" s="118" t="s">
        <v>86</v>
      </c>
      <c r="AA9" s="134"/>
      <c r="AB9" s="117"/>
      <c r="AC9" s="117"/>
      <c r="AD9" s="117"/>
      <c r="AE9" s="118" t="s">
        <v>85</v>
      </c>
      <c r="AF9" s="116"/>
      <c r="AG9" s="117"/>
      <c r="AH9" s="117"/>
      <c r="AI9" s="117"/>
      <c r="AJ9" s="118" t="s">
        <v>85</v>
      </c>
      <c r="AK9" s="134" t="s">
        <v>84</v>
      </c>
      <c r="AL9" s="117"/>
      <c r="AM9" s="117" t="s">
        <v>84</v>
      </c>
      <c r="AN9" s="117"/>
      <c r="AO9" s="139" t="s">
        <v>85</v>
      </c>
      <c r="AP9" s="116" t="s">
        <v>84</v>
      </c>
      <c r="AQ9" s="117"/>
      <c r="AR9" s="117" t="s">
        <v>84</v>
      </c>
      <c r="AS9" s="117"/>
      <c r="AT9" s="118" t="s">
        <v>85</v>
      </c>
      <c r="AU9" s="134"/>
      <c r="AV9" s="117" t="s">
        <v>84</v>
      </c>
      <c r="AW9" s="248"/>
      <c r="AX9" s="117" t="s">
        <v>84</v>
      </c>
      <c r="AY9" s="139" t="s">
        <v>85</v>
      </c>
      <c r="AZ9" s="116" t="s">
        <v>85</v>
      </c>
      <c r="BA9" s="117"/>
      <c r="BB9" s="117" t="s">
        <v>84</v>
      </c>
      <c r="BC9" s="117"/>
      <c r="BD9" s="118" t="s">
        <v>84</v>
      </c>
      <c r="BE9" s="181"/>
      <c r="BF9" s="182"/>
      <c r="BG9" s="117" t="s">
        <v>84</v>
      </c>
      <c r="BH9" s="117"/>
      <c r="BI9" s="117" t="s">
        <v>84</v>
      </c>
      <c r="BJ9" s="183"/>
      <c r="BK9" s="182"/>
      <c r="BL9" s="182" t="s">
        <v>84</v>
      </c>
      <c r="BM9" s="182"/>
      <c r="BN9" s="117" t="s">
        <v>84</v>
      </c>
      <c r="BO9" s="134"/>
      <c r="BP9" s="182"/>
      <c r="BQ9" s="532"/>
      <c r="BR9" s="182"/>
      <c r="BS9" s="532"/>
      <c r="BT9" s="533"/>
      <c r="BU9" s="182"/>
      <c r="BV9" s="532"/>
      <c r="BW9" s="182"/>
      <c r="BX9" s="139"/>
      <c r="BY9" s="116" t="s">
        <v>258</v>
      </c>
      <c r="BZ9" s="117" t="s">
        <v>258</v>
      </c>
      <c r="CA9" s="180"/>
      <c r="CB9" s="117" t="s">
        <v>259</v>
      </c>
      <c r="CC9" s="117" t="s">
        <v>259</v>
      </c>
      <c r="CD9" s="134" t="s">
        <v>258</v>
      </c>
      <c r="CE9" s="117" t="s">
        <v>258</v>
      </c>
      <c r="CF9" s="180">
        <v>212</v>
      </c>
      <c r="CG9" s="117" t="s">
        <v>259</v>
      </c>
      <c r="CH9" s="117" t="s">
        <v>259</v>
      </c>
      <c r="CI9" s="175"/>
      <c r="CJ9" s="175"/>
      <c r="CK9" s="175">
        <f>COUNTIF(A9:CG9,10)</f>
        <v>6</v>
      </c>
      <c r="CL9" s="175"/>
      <c r="CM9" s="175">
        <f>COUNTIF(C9:CI9,211)</f>
        <v>4</v>
      </c>
      <c r="CN9" s="175">
        <f t="shared" ref="CN9" si="0">COUNTIF(D9:CJ9,212)</f>
        <v>5</v>
      </c>
      <c r="CO9" s="175">
        <f>COUNTIF(B9:CH9,305)</f>
        <v>12</v>
      </c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56"/>
      <c r="DN9" s="56"/>
      <c r="DO9" s="56"/>
      <c r="DP9" s="56"/>
    </row>
    <row r="10" spans="1:131" ht="24.75" customHeight="1" x14ac:dyDescent="0.3">
      <c r="A10" s="57" t="s">
        <v>97</v>
      </c>
      <c r="B10" s="54"/>
      <c r="C10" s="117"/>
      <c r="D10" s="117"/>
      <c r="E10" s="117"/>
      <c r="F10" s="139"/>
      <c r="G10" s="116"/>
      <c r="H10" s="117"/>
      <c r="I10" s="117"/>
      <c r="J10" s="117"/>
      <c r="K10" s="118"/>
      <c r="L10" s="117" t="s">
        <v>258</v>
      </c>
      <c r="M10" s="117"/>
      <c r="N10" s="117" t="s">
        <v>259</v>
      </c>
      <c r="O10" s="117"/>
      <c r="P10" s="118"/>
      <c r="Q10" s="177" t="s">
        <v>86</v>
      </c>
      <c r="R10" s="117" t="s">
        <v>86</v>
      </c>
      <c r="S10" s="117" t="s">
        <v>86</v>
      </c>
      <c r="T10" s="117" t="s">
        <v>86</v>
      </c>
      <c r="U10" s="118" t="s">
        <v>86</v>
      </c>
      <c r="V10" s="117" t="s">
        <v>258</v>
      </c>
      <c r="W10" s="117"/>
      <c r="X10" s="117" t="s">
        <v>259</v>
      </c>
      <c r="Y10" s="117"/>
      <c r="Z10" s="118"/>
      <c r="AA10" s="117" t="s">
        <v>258</v>
      </c>
      <c r="AB10" s="117"/>
      <c r="AC10" s="117" t="s">
        <v>259</v>
      </c>
      <c r="AD10" s="117"/>
      <c r="AE10" s="139"/>
      <c r="AF10" s="117" t="s">
        <v>258</v>
      </c>
      <c r="AG10" s="117"/>
      <c r="AH10" s="117" t="s">
        <v>259</v>
      </c>
      <c r="AI10" s="117"/>
      <c r="AJ10" s="118"/>
      <c r="AK10" s="117" t="s">
        <v>258</v>
      </c>
      <c r="AL10" s="117"/>
      <c r="AM10" s="117" t="s">
        <v>259</v>
      </c>
      <c r="AN10" s="117"/>
      <c r="AO10" s="139"/>
      <c r="AP10" s="117" t="s">
        <v>258</v>
      </c>
      <c r="AQ10" s="117"/>
      <c r="AR10" s="117" t="s">
        <v>259</v>
      </c>
      <c r="AS10" s="117"/>
      <c r="AT10" s="118"/>
      <c r="AU10" s="117" t="s">
        <v>258</v>
      </c>
      <c r="AV10" s="117"/>
      <c r="AW10" s="248"/>
      <c r="AX10" s="117"/>
      <c r="AY10" s="117" t="s">
        <v>259</v>
      </c>
      <c r="AZ10" s="117" t="s">
        <v>258</v>
      </c>
      <c r="BA10" s="117"/>
      <c r="BB10" s="117" t="s">
        <v>259</v>
      </c>
      <c r="BC10" s="117"/>
      <c r="BD10" s="118"/>
      <c r="BE10" s="117" t="s">
        <v>258</v>
      </c>
      <c r="BF10" s="117"/>
      <c r="BG10" s="117" t="s">
        <v>259</v>
      </c>
      <c r="BH10" s="117"/>
      <c r="BI10" s="179"/>
      <c r="BJ10" s="117" t="s">
        <v>258</v>
      </c>
      <c r="BK10" s="117"/>
      <c r="BL10" s="117" t="s">
        <v>259</v>
      </c>
      <c r="BM10" s="117"/>
      <c r="BN10" s="118"/>
      <c r="BO10" s="117" t="s">
        <v>258</v>
      </c>
      <c r="BP10" s="117"/>
      <c r="BQ10" s="117" t="s">
        <v>259</v>
      </c>
      <c r="BR10" s="117"/>
      <c r="BS10" s="185"/>
      <c r="BT10" s="117" t="s">
        <v>258</v>
      </c>
      <c r="BU10" s="117" t="s">
        <v>84</v>
      </c>
      <c r="BV10" s="117" t="s">
        <v>259</v>
      </c>
      <c r="BW10" s="117"/>
      <c r="BX10" s="139" t="s">
        <v>84</v>
      </c>
      <c r="BY10" s="116"/>
      <c r="BZ10" s="117"/>
      <c r="CA10" s="117" t="s">
        <v>84</v>
      </c>
      <c r="CB10" s="117"/>
      <c r="CC10" s="118" t="s">
        <v>84</v>
      </c>
      <c r="CD10" s="134"/>
      <c r="CE10" s="117"/>
      <c r="CF10" s="117" t="s">
        <v>84</v>
      </c>
      <c r="CG10" s="117"/>
      <c r="CH10" s="118" t="s">
        <v>84</v>
      </c>
      <c r="CI10" s="175"/>
      <c r="CJ10" s="175"/>
      <c r="CK10" s="175">
        <f>COUNTIF(D10:CJ10,11)</f>
        <v>0</v>
      </c>
      <c r="CL10" s="175"/>
      <c r="CM10" s="175">
        <f>COUNTIF(C10:CI10,211)</f>
        <v>12</v>
      </c>
      <c r="CN10" s="175">
        <f>COUNTIF(D10:CJ10,212)</f>
        <v>12</v>
      </c>
      <c r="CO10" s="175">
        <f>COUNTIF(B10:CH10,305)</f>
        <v>6</v>
      </c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56"/>
      <c r="DN10" s="56"/>
      <c r="DO10" s="56"/>
      <c r="DP10" s="56"/>
    </row>
    <row r="11" spans="1:131" ht="21" customHeight="1" thickBot="1" x14ac:dyDescent="0.35">
      <c r="A11" s="109" t="s">
        <v>87</v>
      </c>
      <c r="B11" s="186"/>
      <c r="C11" s="187"/>
      <c r="D11" s="187"/>
      <c r="E11" s="187"/>
      <c r="F11" s="188"/>
      <c r="G11" s="189"/>
      <c r="H11" s="187"/>
      <c r="I11" s="187"/>
      <c r="J11" s="187"/>
      <c r="K11" s="190"/>
      <c r="L11" s="189"/>
      <c r="M11" s="187"/>
      <c r="N11" s="187"/>
      <c r="O11" s="187"/>
      <c r="P11" s="190"/>
      <c r="Q11" s="191"/>
      <c r="R11" s="187"/>
      <c r="S11" s="187"/>
      <c r="T11" s="187"/>
      <c r="U11" s="188"/>
      <c r="V11" s="189"/>
      <c r="W11" s="187"/>
      <c r="X11" s="187"/>
      <c r="Y11" s="187"/>
      <c r="Z11" s="190"/>
      <c r="AA11" s="191"/>
      <c r="AB11" s="187"/>
      <c r="AC11" s="187"/>
      <c r="AD11" s="187"/>
      <c r="AE11" s="188"/>
      <c r="AF11" s="189"/>
      <c r="AG11" s="187"/>
      <c r="AH11" s="187"/>
      <c r="AI11" s="187"/>
      <c r="AJ11" s="190"/>
      <c r="AK11" s="191"/>
      <c r="AL11" s="187"/>
      <c r="AM11" s="187"/>
      <c r="AN11" s="187"/>
      <c r="AO11" s="188"/>
      <c r="AP11" s="189"/>
      <c r="AQ11" s="187"/>
      <c r="AR11" s="187"/>
      <c r="AS11" s="187"/>
      <c r="AT11" s="190"/>
      <c r="AU11" s="191"/>
      <c r="AV11" s="187"/>
      <c r="AW11" s="252"/>
      <c r="AX11" s="187"/>
      <c r="AY11" s="188"/>
      <c r="AZ11" s="189"/>
      <c r="BA11" s="187"/>
      <c r="BB11" s="187"/>
      <c r="BC11" s="187"/>
      <c r="BD11" s="190"/>
      <c r="BE11" s="191"/>
      <c r="BF11" s="187"/>
      <c r="BG11" s="187"/>
      <c r="BH11" s="187"/>
      <c r="BI11" s="188"/>
      <c r="BJ11" s="189"/>
      <c r="BK11" s="187"/>
      <c r="BL11" s="187"/>
      <c r="BM11" s="187"/>
      <c r="BN11" s="190"/>
      <c r="BO11" s="191"/>
      <c r="BP11" s="187"/>
      <c r="BQ11" s="187"/>
      <c r="BR11" s="187"/>
      <c r="BS11" s="188"/>
      <c r="BT11" s="192"/>
      <c r="BU11" s="193"/>
      <c r="BV11" s="193"/>
      <c r="BW11" s="193"/>
      <c r="BX11" s="196"/>
      <c r="BY11" s="192"/>
      <c r="BZ11" s="193"/>
      <c r="CA11" s="193"/>
      <c r="CB11" s="193"/>
      <c r="CC11" s="194"/>
      <c r="CD11" s="195"/>
      <c r="CE11" s="193"/>
      <c r="CF11" s="193"/>
      <c r="CG11" s="193"/>
      <c r="CH11" s="194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56"/>
      <c r="DN11" s="56"/>
      <c r="DO11" s="56"/>
      <c r="DP11" s="56"/>
    </row>
    <row r="12" spans="1:131" ht="21" hidden="1" customHeight="1" x14ac:dyDescent="0.3">
      <c r="A12" s="222" t="s">
        <v>135</v>
      </c>
      <c r="B12" s="223"/>
      <c r="C12" s="224"/>
      <c r="D12" s="224"/>
      <c r="E12" s="224"/>
      <c r="F12" s="225"/>
      <c r="G12" s="234"/>
      <c r="H12" s="224"/>
      <c r="I12" s="224"/>
      <c r="J12" s="224"/>
      <c r="K12" s="225"/>
      <c r="L12" s="226"/>
      <c r="M12" s="224"/>
      <c r="N12" s="224"/>
      <c r="O12" s="224"/>
      <c r="P12" s="225"/>
      <c r="Q12" s="226"/>
      <c r="R12" s="224"/>
      <c r="S12" s="224"/>
      <c r="T12" s="224"/>
      <c r="U12" s="225"/>
      <c r="V12" s="226"/>
      <c r="W12" s="224"/>
      <c r="X12" s="224"/>
      <c r="Y12" s="224"/>
      <c r="Z12" s="225"/>
      <c r="AA12" s="226"/>
      <c r="AB12" s="224"/>
      <c r="AC12" s="224"/>
      <c r="AD12" s="224"/>
      <c r="AE12" s="225"/>
      <c r="AF12" s="226"/>
      <c r="AG12" s="224"/>
      <c r="AH12" s="224"/>
      <c r="AI12" s="224"/>
      <c r="AJ12" s="225"/>
      <c r="AK12" s="226"/>
      <c r="AL12" s="227"/>
      <c r="AM12" s="227"/>
      <c r="AN12" s="227"/>
      <c r="AO12" s="228"/>
      <c r="AP12" s="229"/>
      <c r="AQ12" s="227"/>
      <c r="AR12" s="227"/>
      <c r="AS12" s="227"/>
      <c r="AT12" s="228"/>
      <c r="AU12" s="229"/>
      <c r="AV12" s="227"/>
      <c r="AW12" s="230"/>
      <c r="AX12" s="227"/>
      <c r="AY12" s="231"/>
      <c r="AZ12" s="229"/>
      <c r="BA12" s="227"/>
      <c r="BB12" s="227"/>
      <c r="BC12" s="227"/>
      <c r="BD12" s="228"/>
      <c r="BE12" s="229"/>
      <c r="BF12" s="227"/>
      <c r="BG12" s="227"/>
      <c r="BH12" s="227"/>
      <c r="BI12" s="231"/>
      <c r="BJ12" s="229" t="s">
        <v>136</v>
      </c>
      <c r="BK12" s="227" t="s">
        <v>136</v>
      </c>
      <c r="BL12" s="227" t="s">
        <v>136</v>
      </c>
      <c r="BM12" s="227" t="s">
        <v>136</v>
      </c>
      <c r="BN12" s="228" t="s">
        <v>136</v>
      </c>
      <c r="BO12" s="232" t="s">
        <v>136</v>
      </c>
      <c r="BP12" s="227" t="s">
        <v>136</v>
      </c>
      <c r="BQ12" s="227" t="s">
        <v>136</v>
      </c>
      <c r="BR12" s="227" t="s">
        <v>136</v>
      </c>
      <c r="BS12" s="231" t="s">
        <v>136</v>
      </c>
      <c r="BT12" s="229" t="s">
        <v>136</v>
      </c>
      <c r="BU12" s="227" t="s">
        <v>136</v>
      </c>
      <c r="BV12" s="227" t="s">
        <v>136</v>
      </c>
      <c r="BW12" s="227" t="s">
        <v>136</v>
      </c>
      <c r="BX12" s="228" t="s">
        <v>136</v>
      </c>
      <c r="BY12" s="226" t="s">
        <v>136</v>
      </c>
      <c r="BZ12" s="224" t="s">
        <v>136</v>
      </c>
      <c r="CA12" s="224" t="s">
        <v>136</v>
      </c>
      <c r="CB12" s="224" t="s">
        <v>136</v>
      </c>
      <c r="CC12" s="233" t="s">
        <v>136</v>
      </c>
      <c r="CD12" s="226" t="s">
        <v>136</v>
      </c>
      <c r="CE12" s="224" t="s">
        <v>136</v>
      </c>
      <c r="CF12" s="224" t="s">
        <v>136</v>
      </c>
      <c r="CG12" s="234" t="s">
        <v>136</v>
      </c>
      <c r="CH12" s="235" t="s">
        <v>136</v>
      </c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56"/>
      <c r="DX12" s="56"/>
      <c r="DY12" s="56"/>
      <c r="DZ12" s="56"/>
      <c r="EA12" s="56"/>
    </row>
    <row r="13" spans="1:131" ht="21" hidden="1" customHeight="1" x14ac:dyDescent="0.3">
      <c r="A13" s="236" t="s">
        <v>137</v>
      </c>
      <c r="B13" s="237"/>
      <c r="C13" s="117"/>
      <c r="D13" s="117"/>
      <c r="E13" s="117"/>
      <c r="F13" s="118"/>
      <c r="G13" s="134"/>
      <c r="H13" s="117"/>
      <c r="I13" s="117"/>
      <c r="J13" s="117"/>
      <c r="K13" s="118"/>
      <c r="L13" s="116"/>
      <c r="M13" s="117"/>
      <c r="N13" s="117"/>
      <c r="O13" s="117"/>
      <c r="P13" s="118"/>
      <c r="Q13" s="116"/>
      <c r="R13" s="117"/>
      <c r="S13" s="117"/>
      <c r="T13" s="117"/>
      <c r="U13" s="118"/>
      <c r="V13" s="116"/>
      <c r="W13" s="117"/>
      <c r="X13" s="117"/>
      <c r="Y13" s="117"/>
      <c r="Z13" s="118"/>
      <c r="AA13" s="116" t="s">
        <v>86</v>
      </c>
      <c r="AB13" s="117"/>
      <c r="AC13" s="117"/>
      <c r="AD13" s="117" t="s">
        <v>86</v>
      </c>
      <c r="AE13" s="118"/>
      <c r="AF13" s="116" t="s">
        <v>86</v>
      </c>
      <c r="AG13" s="117"/>
      <c r="AH13" s="117"/>
      <c r="AI13" s="117" t="s">
        <v>86</v>
      </c>
      <c r="AJ13" s="118"/>
      <c r="AK13" s="116" t="s">
        <v>86</v>
      </c>
      <c r="AL13" s="197"/>
      <c r="AM13" s="197"/>
      <c r="AN13" s="197" t="s">
        <v>86</v>
      </c>
      <c r="AO13" s="238"/>
      <c r="AP13" s="239" t="s">
        <v>86</v>
      </c>
      <c r="AQ13" s="197"/>
      <c r="AR13" s="197"/>
      <c r="AS13" s="197" t="s">
        <v>86</v>
      </c>
      <c r="AT13" s="238"/>
      <c r="AU13" s="239" t="s">
        <v>86</v>
      </c>
      <c r="AV13" s="197"/>
      <c r="AW13" s="240"/>
      <c r="AX13" s="239" t="s">
        <v>86</v>
      </c>
      <c r="AY13" s="198"/>
      <c r="AZ13" s="239" t="s">
        <v>86</v>
      </c>
      <c r="BA13" s="197"/>
      <c r="BB13" s="117"/>
      <c r="BC13" s="199" t="s">
        <v>86</v>
      </c>
      <c r="BD13" s="238"/>
      <c r="BE13" s="239"/>
      <c r="BF13" s="197"/>
      <c r="BG13" s="197"/>
      <c r="BH13" s="197"/>
      <c r="BI13" s="198"/>
      <c r="BJ13" s="183" t="s">
        <v>86</v>
      </c>
      <c r="BK13" s="182" t="s">
        <v>86</v>
      </c>
      <c r="BL13" s="182" t="s">
        <v>86</v>
      </c>
      <c r="BM13" s="182" t="s">
        <v>86</v>
      </c>
      <c r="BN13" s="184" t="s">
        <v>86</v>
      </c>
      <c r="BO13" s="182" t="s">
        <v>86</v>
      </c>
      <c r="BP13" s="182" t="s">
        <v>86</v>
      </c>
      <c r="BQ13" s="182" t="s">
        <v>86</v>
      </c>
      <c r="BR13" s="182" t="s">
        <v>86</v>
      </c>
      <c r="BS13" s="182" t="s">
        <v>86</v>
      </c>
      <c r="BT13" s="241"/>
      <c r="BU13" s="200"/>
      <c r="BV13" s="200"/>
      <c r="BW13" s="200"/>
      <c r="BX13" s="242"/>
      <c r="BY13" s="241"/>
      <c r="BZ13" s="200"/>
      <c r="CA13" s="200"/>
      <c r="CB13" s="200"/>
      <c r="CC13" s="242"/>
      <c r="CD13" s="241"/>
      <c r="CE13" s="200"/>
      <c r="CF13" s="200"/>
      <c r="CG13" s="200"/>
      <c r="CH13" s="242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56"/>
      <c r="DX13" s="56"/>
      <c r="DY13" s="56"/>
      <c r="DZ13" s="56"/>
      <c r="EA13" s="56"/>
    </row>
    <row r="14" spans="1:131" ht="21" hidden="1" customHeight="1" x14ac:dyDescent="0.3">
      <c r="A14" s="236" t="s">
        <v>138</v>
      </c>
      <c r="B14" s="237"/>
      <c r="C14" s="117"/>
      <c r="D14" s="117"/>
      <c r="E14" s="197"/>
      <c r="F14" s="238"/>
      <c r="G14" s="134"/>
      <c r="H14" s="117"/>
      <c r="I14" s="117"/>
      <c r="J14" s="117"/>
      <c r="K14" s="118"/>
      <c r="L14" s="116"/>
      <c r="M14" s="117"/>
      <c r="N14" s="117"/>
      <c r="O14" s="117"/>
      <c r="P14" s="118"/>
      <c r="Q14" s="116"/>
      <c r="R14" s="117"/>
      <c r="S14" s="117"/>
      <c r="T14" s="117"/>
      <c r="U14" s="118"/>
      <c r="V14" s="116"/>
      <c r="W14" s="117"/>
      <c r="X14" s="117"/>
      <c r="Y14" s="117"/>
      <c r="Z14" s="118"/>
      <c r="AA14" s="116"/>
      <c r="AB14" s="117"/>
      <c r="AC14" s="117"/>
      <c r="AD14" s="117"/>
      <c r="AE14" s="118"/>
      <c r="AF14" s="116"/>
      <c r="AG14" s="117"/>
      <c r="AH14" s="117"/>
      <c r="AI14" s="117"/>
      <c r="AJ14" s="118"/>
      <c r="AK14" s="116"/>
      <c r="AL14" s="197"/>
      <c r="AM14" s="197"/>
      <c r="AN14" s="197"/>
      <c r="AO14" s="238"/>
      <c r="AP14" s="239"/>
      <c r="AQ14" s="197"/>
      <c r="AR14" s="197"/>
      <c r="AS14" s="197"/>
      <c r="AT14" s="238"/>
      <c r="AU14" s="239"/>
      <c r="AV14" s="197"/>
      <c r="AW14" s="240"/>
      <c r="AX14" s="197"/>
      <c r="AY14" s="198"/>
      <c r="AZ14" s="239"/>
      <c r="BA14" s="197"/>
      <c r="BB14" s="197"/>
      <c r="BC14" s="197"/>
      <c r="BD14" s="238"/>
      <c r="BE14" s="239" t="s">
        <v>86</v>
      </c>
      <c r="BF14" s="197" t="s">
        <v>86</v>
      </c>
      <c r="BG14" s="197" t="s">
        <v>86</v>
      </c>
      <c r="BH14" s="197" t="s">
        <v>86</v>
      </c>
      <c r="BI14" s="198" t="s">
        <v>86</v>
      </c>
      <c r="BJ14" s="239"/>
      <c r="BK14" s="197"/>
      <c r="BL14" s="197"/>
      <c r="BM14" s="197"/>
      <c r="BN14" s="238"/>
      <c r="BO14" s="199"/>
      <c r="BP14" s="197"/>
      <c r="BQ14" s="197"/>
      <c r="BR14" s="197"/>
      <c r="BS14" s="198"/>
      <c r="BT14" s="182" t="s">
        <v>86</v>
      </c>
      <c r="BU14" s="182" t="s">
        <v>86</v>
      </c>
      <c r="BV14" s="182" t="s">
        <v>86</v>
      </c>
      <c r="BW14" s="182" t="s">
        <v>86</v>
      </c>
      <c r="BX14" s="182" t="s">
        <v>86</v>
      </c>
      <c r="BY14" s="239"/>
      <c r="BZ14" s="197"/>
      <c r="CA14" s="197"/>
      <c r="CB14" s="197"/>
      <c r="CC14" s="238"/>
      <c r="CD14" s="241"/>
      <c r="CE14" s="200"/>
      <c r="CF14" s="200"/>
      <c r="CG14" s="200"/>
      <c r="CH14" s="242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56"/>
      <c r="DX14" s="56"/>
      <c r="DY14" s="56"/>
      <c r="DZ14" s="56"/>
      <c r="EA14" s="56"/>
    </row>
    <row r="15" spans="1:131" ht="21" hidden="1" customHeight="1" x14ac:dyDescent="0.3">
      <c r="A15" s="236" t="s">
        <v>139</v>
      </c>
      <c r="B15" s="237"/>
      <c r="C15" s="117" t="s">
        <v>58</v>
      </c>
      <c r="D15" s="117"/>
      <c r="E15" s="117" t="s">
        <v>58</v>
      </c>
      <c r="F15" s="118"/>
      <c r="G15" s="134"/>
      <c r="H15" s="117" t="s">
        <v>58</v>
      </c>
      <c r="I15" s="117"/>
      <c r="J15" s="117" t="s">
        <v>58</v>
      </c>
      <c r="K15" s="118"/>
      <c r="L15" s="116"/>
      <c r="M15" s="117" t="s">
        <v>58</v>
      </c>
      <c r="N15" s="117"/>
      <c r="O15" s="117" t="s">
        <v>58</v>
      </c>
      <c r="P15" s="118"/>
      <c r="Q15" s="116"/>
      <c r="R15" s="117" t="s">
        <v>58</v>
      </c>
      <c r="S15" s="117"/>
      <c r="T15" s="117" t="s">
        <v>58</v>
      </c>
      <c r="U15" s="118"/>
      <c r="V15" s="116"/>
      <c r="W15" s="117" t="s">
        <v>58</v>
      </c>
      <c r="X15" s="117"/>
      <c r="Y15" s="117" t="s">
        <v>58</v>
      </c>
      <c r="Z15" s="243"/>
      <c r="AA15" s="116"/>
      <c r="AB15" s="117" t="s">
        <v>58</v>
      </c>
      <c r="AC15" s="117"/>
      <c r="AD15" s="117" t="s">
        <v>58</v>
      </c>
      <c r="AE15" s="243"/>
      <c r="AF15" s="116"/>
      <c r="AG15" s="117" t="s">
        <v>58</v>
      </c>
      <c r="AH15" s="117"/>
      <c r="AI15" s="117" t="s">
        <v>58</v>
      </c>
      <c r="AJ15" s="243"/>
      <c r="AK15" s="116"/>
      <c r="AL15" s="117" t="s">
        <v>58</v>
      </c>
      <c r="AM15" s="117"/>
      <c r="AN15" s="117" t="s">
        <v>58</v>
      </c>
      <c r="AO15" s="244"/>
      <c r="AP15" s="239"/>
      <c r="AQ15" s="197" t="s">
        <v>58</v>
      </c>
      <c r="AR15" s="197"/>
      <c r="AS15" s="197" t="s">
        <v>58</v>
      </c>
      <c r="AT15" s="238"/>
      <c r="AU15" s="239"/>
      <c r="AV15" s="197" t="s">
        <v>58</v>
      </c>
      <c r="AW15" s="240"/>
      <c r="AX15" s="197" t="s">
        <v>58</v>
      </c>
      <c r="AY15" s="198"/>
      <c r="AZ15" s="239"/>
      <c r="BA15" s="197" t="s">
        <v>58</v>
      </c>
      <c r="BB15" s="197"/>
      <c r="BC15" s="197" t="s">
        <v>58</v>
      </c>
      <c r="BD15" s="238"/>
      <c r="BE15" s="239"/>
      <c r="BF15" s="197" t="s">
        <v>58</v>
      </c>
      <c r="BG15" s="197"/>
      <c r="BH15" s="197" t="s">
        <v>58</v>
      </c>
      <c r="BI15" s="198"/>
      <c r="BJ15" s="239"/>
      <c r="BK15" s="197" t="s">
        <v>58</v>
      </c>
      <c r="BL15" s="197"/>
      <c r="BM15" s="197" t="s">
        <v>58</v>
      </c>
      <c r="BN15" s="238"/>
      <c r="BO15" s="199"/>
      <c r="BP15" s="197" t="s">
        <v>58</v>
      </c>
      <c r="BQ15" s="197"/>
      <c r="BR15" s="197" t="s">
        <v>58</v>
      </c>
      <c r="BS15" s="198"/>
      <c r="BT15" s="241"/>
      <c r="BU15" s="197" t="s">
        <v>58</v>
      </c>
      <c r="BV15" s="197"/>
      <c r="BW15" s="197" t="s">
        <v>58</v>
      </c>
      <c r="BX15" s="238"/>
      <c r="BY15" s="239"/>
      <c r="BZ15" s="197" t="s">
        <v>58</v>
      </c>
      <c r="CA15" s="197"/>
      <c r="CB15" s="197" t="s">
        <v>58</v>
      </c>
      <c r="CC15" s="238"/>
      <c r="CD15" s="239"/>
      <c r="CE15" s="197" t="s">
        <v>58</v>
      </c>
      <c r="CF15" s="197" t="s">
        <v>58</v>
      </c>
      <c r="CG15" s="197" t="s">
        <v>58</v>
      </c>
      <c r="CH15" s="238" t="s">
        <v>58</v>
      </c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56"/>
      <c r="DX15" s="56"/>
      <c r="DY15" s="56"/>
      <c r="DZ15" s="56"/>
      <c r="EA15" s="56"/>
    </row>
    <row r="16" spans="1:131" ht="36.75" hidden="1" customHeight="1" x14ac:dyDescent="0.3">
      <c r="A16" s="236" t="s">
        <v>140</v>
      </c>
      <c r="B16" s="237"/>
      <c r="C16" s="117" t="s">
        <v>28</v>
      </c>
      <c r="D16" s="117"/>
      <c r="E16" s="117" t="s">
        <v>28</v>
      </c>
      <c r="F16" s="118"/>
      <c r="G16" s="134"/>
      <c r="H16" s="117" t="s">
        <v>28</v>
      </c>
      <c r="I16" s="117"/>
      <c r="J16" s="117" t="s">
        <v>28</v>
      </c>
      <c r="K16" s="118"/>
      <c r="L16" s="245" t="s">
        <v>141</v>
      </c>
      <c r="M16" s="117" t="s">
        <v>28</v>
      </c>
      <c r="N16" s="246" t="s">
        <v>141</v>
      </c>
      <c r="O16" s="117" t="s">
        <v>28</v>
      </c>
      <c r="P16" s="246" t="s">
        <v>141</v>
      </c>
      <c r="Q16" s="245" t="s">
        <v>141</v>
      </c>
      <c r="R16" s="117" t="s">
        <v>28</v>
      </c>
      <c r="S16" s="247" t="s">
        <v>141</v>
      </c>
      <c r="T16" s="117" t="s">
        <v>28</v>
      </c>
      <c r="U16" s="246" t="s">
        <v>141</v>
      </c>
      <c r="V16" s="245" t="s">
        <v>141</v>
      </c>
      <c r="W16" s="117" t="s">
        <v>28</v>
      </c>
      <c r="X16" s="247" t="s">
        <v>141</v>
      </c>
      <c r="Y16" s="117" t="s">
        <v>28</v>
      </c>
      <c r="Z16" s="246" t="s">
        <v>141</v>
      </c>
      <c r="AA16" s="245" t="s">
        <v>141</v>
      </c>
      <c r="AB16" s="117" t="s">
        <v>28</v>
      </c>
      <c r="AC16" s="247" t="s">
        <v>141</v>
      </c>
      <c r="AD16" s="117" t="s">
        <v>28</v>
      </c>
      <c r="AE16" s="246" t="s">
        <v>141</v>
      </c>
      <c r="AF16" s="245" t="s">
        <v>141</v>
      </c>
      <c r="AG16" s="117" t="s">
        <v>28</v>
      </c>
      <c r="AH16" s="247" t="s">
        <v>141</v>
      </c>
      <c r="AI16" s="117" t="s">
        <v>28</v>
      </c>
      <c r="AJ16" s="246" t="s">
        <v>141</v>
      </c>
      <c r="AK16" s="245" t="s">
        <v>141</v>
      </c>
      <c r="AL16" s="117" t="s">
        <v>28</v>
      </c>
      <c r="AM16" s="247" t="s">
        <v>141</v>
      </c>
      <c r="AN16" s="117" t="s">
        <v>28</v>
      </c>
      <c r="AO16" s="246" t="s">
        <v>141</v>
      </c>
      <c r="AP16" s="245" t="s">
        <v>141</v>
      </c>
      <c r="AQ16" s="117" t="s">
        <v>28</v>
      </c>
      <c r="AR16" s="247" t="s">
        <v>141</v>
      </c>
      <c r="AS16" s="117" t="s">
        <v>28</v>
      </c>
      <c r="AT16" s="246" t="s">
        <v>141</v>
      </c>
      <c r="AU16" s="245" t="s">
        <v>141</v>
      </c>
      <c r="AV16" s="117" t="s">
        <v>28</v>
      </c>
      <c r="AW16" s="248"/>
      <c r="AX16" s="117" t="s">
        <v>28</v>
      </c>
      <c r="AY16" s="249" t="s">
        <v>141</v>
      </c>
      <c r="AZ16" s="245" t="s">
        <v>141</v>
      </c>
      <c r="BA16" s="117" t="s">
        <v>28</v>
      </c>
      <c r="BB16" s="247" t="s">
        <v>141</v>
      </c>
      <c r="BC16" s="117" t="s">
        <v>28</v>
      </c>
      <c r="BD16" s="250" t="s">
        <v>141</v>
      </c>
      <c r="BE16" s="245" t="s">
        <v>141</v>
      </c>
      <c r="BF16" s="117" t="s">
        <v>28</v>
      </c>
      <c r="BG16" s="247" t="s">
        <v>141</v>
      </c>
      <c r="BH16" s="117" t="s">
        <v>28</v>
      </c>
      <c r="BI16" s="249" t="s">
        <v>141</v>
      </c>
      <c r="BJ16" s="245" t="s">
        <v>141</v>
      </c>
      <c r="BK16" s="197" t="s">
        <v>28</v>
      </c>
      <c r="BL16" s="197"/>
      <c r="BM16" s="197" t="s">
        <v>28</v>
      </c>
      <c r="BN16" s="238"/>
      <c r="BO16" s="199"/>
      <c r="BP16" s="197" t="s">
        <v>28</v>
      </c>
      <c r="BQ16" s="197"/>
      <c r="BR16" s="197" t="s">
        <v>28</v>
      </c>
      <c r="BS16" s="198"/>
      <c r="BT16" s="239"/>
      <c r="BU16" s="197" t="s">
        <v>28</v>
      </c>
      <c r="BV16" s="197"/>
      <c r="BW16" s="197" t="s">
        <v>28</v>
      </c>
      <c r="BX16" s="238"/>
      <c r="BY16" s="239"/>
      <c r="BZ16" s="197" t="s">
        <v>28</v>
      </c>
      <c r="CA16" s="197"/>
      <c r="CB16" s="197" t="s">
        <v>28</v>
      </c>
      <c r="CC16" s="238"/>
      <c r="CD16" s="239"/>
      <c r="CE16" s="197" t="s">
        <v>28</v>
      </c>
      <c r="CF16" s="197" t="s">
        <v>28</v>
      </c>
      <c r="CG16" s="197" t="s">
        <v>28</v>
      </c>
      <c r="CH16" s="238" t="s">
        <v>28</v>
      </c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56"/>
      <c r="DX16" s="56"/>
      <c r="DY16" s="56"/>
      <c r="DZ16" s="56"/>
      <c r="EA16" s="56"/>
    </row>
    <row r="17" spans="1:131" ht="21" hidden="1" customHeight="1" x14ac:dyDescent="0.3">
      <c r="A17" s="236" t="s">
        <v>142</v>
      </c>
      <c r="B17" s="237"/>
      <c r="C17" s="117"/>
      <c r="D17" s="117"/>
      <c r="E17" s="135"/>
      <c r="F17" s="172"/>
      <c r="G17" s="134"/>
      <c r="H17" s="117"/>
      <c r="I17" s="117"/>
      <c r="J17" s="117"/>
      <c r="K17" s="118"/>
      <c r="L17" s="116"/>
      <c r="M17" s="117"/>
      <c r="N17" s="134"/>
      <c r="O17" s="117"/>
      <c r="P17" s="243"/>
      <c r="Q17" s="116"/>
      <c r="R17" s="117"/>
      <c r="S17" s="117"/>
      <c r="T17" s="117"/>
      <c r="U17" s="243"/>
      <c r="V17" s="116"/>
      <c r="W17" s="117"/>
      <c r="X17" s="117"/>
      <c r="Y17" s="117"/>
      <c r="Z17" s="243"/>
      <c r="AA17" s="116"/>
      <c r="AB17" s="117"/>
      <c r="AC17" s="117"/>
      <c r="AD17" s="117"/>
      <c r="AE17" s="243"/>
      <c r="AF17" s="116"/>
      <c r="AG17" s="117"/>
      <c r="AH17" s="117"/>
      <c r="AI17" s="117"/>
      <c r="AJ17" s="243"/>
      <c r="AK17" s="116" t="s">
        <v>143</v>
      </c>
      <c r="AL17" s="117" t="s">
        <v>144</v>
      </c>
      <c r="AM17" s="117"/>
      <c r="AN17" s="117" t="s">
        <v>144</v>
      </c>
      <c r="AO17" s="244" t="s">
        <v>143</v>
      </c>
      <c r="AP17" s="116" t="s">
        <v>143</v>
      </c>
      <c r="AQ17" s="117" t="s">
        <v>144</v>
      </c>
      <c r="AR17" s="117"/>
      <c r="AS17" s="117" t="s">
        <v>144</v>
      </c>
      <c r="AT17" s="134" t="s">
        <v>143</v>
      </c>
      <c r="AU17" s="116" t="s">
        <v>143</v>
      </c>
      <c r="AV17" s="117" t="s">
        <v>144</v>
      </c>
      <c r="AW17" s="248"/>
      <c r="AX17" s="117" t="s">
        <v>144</v>
      </c>
      <c r="AY17" s="179" t="s">
        <v>143</v>
      </c>
      <c r="AZ17" s="116" t="s">
        <v>143</v>
      </c>
      <c r="BA17" s="117" t="s">
        <v>144</v>
      </c>
      <c r="BB17" s="117"/>
      <c r="BC17" s="117" t="s">
        <v>144</v>
      </c>
      <c r="BD17" s="243" t="s">
        <v>143</v>
      </c>
      <c r="BE17" s="116" t="s">
        <v>143</v>
      </c>
      <c r="BF17" s="117" t="s">
        <v>144</v>
      </c>
      <c r="BG17" s="117"/>
      <c r="BH17" s="117" t="s">
        <v>144</v>
      </c>
      <c r="BI17" s="179" t="s">
        <v>143</v>
      </c>
      <c r="BJ17" s="116" t="s">
        <v>143</v>
      </c>
      <c r="BK17" s="117" t="s">
        <v>144</v>
      </c>
      <c r="BL17" s="117"/>
      <c r="BM17" s="117" t="s">
        <v>144</v>
      </c>
      <c r="BN17" s="243" t="s">
        <v>143</v>
      </c>
      <c r="BO17" s="134" t="s">
        <v>143</v>
      </c>
      <c r="BP17" s="117" t="s">
        <v>144</v>
      </c>
      <c r="BQ17" s="117"/>
      <c r="BR17" s="117" t="s">
        <v>144</v>
      </c>
      <c r="BS17" s="179" t="s">
        <v>143</v>
      </c>
      <c r="BT17" s="116" t="s">
        <v>143</v>
      </c>
      <c r="BU17" s="117" t="s">
        <v>144</v>
      </c>
      <c r="BV17" s="117"/>
      <c r="BW17" s="117" t="s">
        <v>144</v>
      </c>
      <c r="BX17" s="243" t="s">
        <v>143</v>
      </c>
      <c r="BY17" s="116" t="s">
        <v>143</v>
      </c>
      <c r="BZ17" s="117" t="s">
        <v>144</v>
      </c>
      <c r="CA17" s="117"/>
      <c r="CB17" s="117" t="s">
        <v>144</v>
      </c>
      <c r="CC17" s="134" t="s">
        <v>143</v>
      </c>
      <c r="CD17" s="239"/>
      <c r="CE17" s="197"/>
      <c r="CF17" s="197"/>
      <c r="CG17" s="197"/>
      <c r="CH17" s="238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56"/>
      <c r="DX17" s="56"/>
      <c r="DY17" s="56"/>
      <c r="DZ17" s="56"/>
      <c r="EA17" s="56"/>
    </row>
    <row r="18" spans="1:131" ht="21" hidden="1" customHeight="1" x14ac:dyDescent="0.3">
      <c r="A18" s="236" t="s">
        <v>145</v>
      </c>
      <c r="B18" s="237"/>
      <c r="C18" s="117"/>
      <c r="D18" s="117"/>
      <c r="E18" s="117"/>
      <c r="F18" s="118"/>
      <c r="G18" s="134"/>
      <c r="H18" s="117"/>
      <c r="I18" s="117"/>
      <c r="J18" s="117"/>
      <c r="K18" s="118"/>
      <c r="L18" s="245" t="s">
        <v>146</v>
      </c>
      <c r="M18" s="117"/>
      <c r="N18" s="246" t="s">
        <v>146</v>
      </c>
      <c r="O18" s="117"/>
      <c r="P18" s="246" t="s">
        <v>146</v>
      </c>
      <c r="Q18" s="245" t="s">
        <v>146</v>
      </c>
      <c r="R18" s="117"/>
      <c r="S18" s="247" t="s">
        <v>146</v>
      </c>
      <c r="T18" s="117"/>
      <c r="U18" s="246" t="s">
        <v>146</v>
      </c>
      <c r="V18" s="245" t="s">
        <v>146</v>
      </c>
      <c r="W18" s="117"/>
      <c r="X18" s="247" t="s">
        <v>146</v>
      </c>
      <c r="Y18" s="117"/>
      <c r="Z18" s="246" t="s">
        <v>146</v>
      </c>
      <c r="AA18" s="245" t="s">
        <v>146</v>
      </c>
      <c r="AB18" s="117"/>
      <c r="AC18" s="247" t="s">
        <v>146</v>
      </c>
      <c r="AD18" s="117"/>
      <c r="AE18" s="246" t="s">
        <v>146</v>
      </c>
      <c r="AF18" s="245" t="s">
        <v>146</v>
      </c>
      <c r="AG18" s="117"/>
      <c r="AH18" s="247" t="s">
        <v>146</v>
      </c>
      <c r="AI18" s="117"/>
      <c r="AJ18" s="246" t="s">
        <v>146</v>
      </c>
      <c r="AK18" s="245" t="s">
        <v>146</v>
      </c>
      <c r="AL18" s="117" t="s">
        <v>147</v>
      </c>
      <c r="AM18" s="247" t="s">
        <v>146</v>
      </c>
      <c r="AN18" s="117" t="s">
        <v>147</v>
      </c>
      <c r="AO18" s="246" t="s">
        <v>146</v>
      </c>
      <c r="AP18" s="245" t="s">
        <v>146</v>
      </c>
      <c r="AQ18" s="117" t="s">
        <v>147</v>
      </c>
      <c r="AR18" s="247" t="s">
        <v>146</v>
      </c>
      <c r="AS18" s="117" t="s">
        <v>147</v>
      </c>
      <c r="AT18" s="246" t="s">
        <v>146</v>
      </c>
      <c r="AU18" s="245" t="s">
        <v>146</v>
      </c>
      <c r="AV18" s="117" t="s">
        <v>147</v>
      </c>
      <c r="AW18" s="248"/>
      <c r="AX18" s="117" t="s">
        <v>147</v>
      </c>
      <c r="AY18" s="249" t="s">
        <v>146</v>
      </c>
      <c r="AZ18" s="245" t="s">
        <v>146</v>
      </c>
      <c r="BA18" s="117" t="s">
        <v>147</v>
      </c>
      <c r="BB18" s="247" t="s">
        <v>146</v>
      </c>
      <c r="BC18" s="117" t="s">
        <v>147</v>
      </c>
      <c r="BD18" s="250" t="s">
        <v>146</v>
      </c>
      <c r="BE18" s="245" t="s">
        <v>146</v>
      </c>
      <c r="BF18" s="117" t="s">
        <v>147</v>
      </c>
      <c r="BG18" s="247" t="s">
        <v>146</v>
      </c>
      <c r="BH18" s="117" t="s">
        <v>147</v>
      </c>
      <c r="BI18" s="249" t="s">
        <v>146</v>
      </c>
      <c r="BJ18" s="245" t="s">
        <v>146</v>
      </c>
      <c r="BK18" s="117" t="s">
        <v>147</v>
      </c>
      <c r="BL18" s="197"/>
      <c r="BM18" s="117" t="s">
        <v>147</v>
      </c>
      <c r="BN18" s="238"/>
      <c r="BO18" s="199"/>
      <c r="BP18" s="117" t="s">
        <v>147</v>
      </c>
      <c r="BQ18" s="197"/>
      <c r="BR18" s="117" t="s">
        <v>147</v>
      </c>
      <c r="BS18" s="198"/>
      <c r="BT18" s="239"/>
      <c r="BU18" s="117" t="s">
        <v>147</v>
      </c>
      <c r="BV18" s="197"/>
      <c r="BW18" s="117" t="s">
        <v>147</v>
      </c>
      <c r="BX18" s="238"/>
      <c r="BY18" s="239"/>
      <c r="BZ18" s="117" t="s">
        <v>147</v>
      </c>
      <c r="CA18" s="197"/>
      <c r="CB18" s="117" t="s">
        <v>147</v>
      </c>
      <c r="CC18" s="238"/>
      <c r="CD18" s="239"/>
      <c r="CE18" s="197"/>
      <c r="CF18" s="197"/>
      <c r="CG18" s="197"/>
      <c r="CH18" s="238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56"/>
      <c r="DX18" s="56"/>
      <c r="DY18" s="56"/>
      <c r="DZ18" s="56"/>
      <c r="EA18" s="56"/>
    </row>
    <row r="19" spans="1:131" ht="21" hidden="1" customHeight="1" thickBot="1" x14ac:dyDescent="0.35">
      <c r="A19" s="251" t="s">
        <v>148</v>
      </c>
      <c r="B19" s="534"/>
      <c r="C19" s="187"/>
      <c r="D19" s="187"/>
      <c r="E19" s="187"/>
      <c r="F19" s="190"/>
      <c r="G19" s="199"/>
      <c r="H19" s="197"/>
      <c r="I19" s="197"/>
      <c r="J19" s="197"/>
      <c r="K19" s="238"/>
      <c r="L19" s="239"/>
      <c r="M19" s="197"/>
      <c r="N19" s="197"/>
      <c r="O19" s="197"/>
      <c r="P19" s="238"/>
      <c r="Q19" s="239"/>
      <c r="R19" s="197"/>
      <c r="S19" s="197"/>
      <c r="T19" s="197"/>
      <c r="U19" s="238"/>
      <c r="V19" s="239"/>
      <c r="W19" s="197"/>
      <c r="X19" s="197"/>
      <c r="Y19" s="197"/>
      <c r="Z19" s="238"/>
      <c r="AA19" s="239"/>
      <c r="AB19" s="197"/>
      <c r="AC19" s="197"/>
      <c r="AD19" s="197"/>
      <c r="AE19" s="238"/>
      <c r="AF19" s="239"/>
      <c r="AG19" s="197"/>
      <c r="AH19" s="197"/>
      <c r="AI19" s="197"/>
      <c r="AJ19" s="238"/>
      <c r="AK19" s="239" t="s">
        <v>149</v>
      </c>
      <c r="AL19" s="197"/>
      <c r="AM19" s="197"/>
      <c r="AN19" s="197"/>
      <c r="AO19" s="238" t="s">
        <v>149</v>
      </c>
      <c r="AP19" s="239" t="s">
        <v>149</v>
      </c>
      <c r="AQ19" s="199"/>
      <c r="AR19" s="197"/>
      <c r="AS19" s="197"/>
      <c r="AT19" s="238" t="s">
        <v>149</v>
      </c>
      <c r="AU19" s="239" t="s">
        <v>149</v>
      </c>
      <c r="AV19" s="199"/>
      <c r="AW19" s="240"/>
      <c r="AX19" s="197"/>
      <c r="AY19" s="198" t="s">
        <v>149</v>
      </c>
      <c r="AZ19" s="239" t="s">
        <v>149</v>
      </c>
      <c r="BA19" s="199"/>
      <c r="BB19" s="197"/>
      <c r="BC19" s="197"/>
      <c r="BD19" s="238" t="s">
        <v>149</v>
      </c>
      <c r="BE19" s="239" t="s">
        <v>149</v>
      </c>
      <c r="BF19" s="199"/>
      <c r="BG19" s="197"/>
      <c r="BH19" s="197"/>
      <c r="BI19" s="198" t="s">
        <v>149</v>
      </c>
      <c r="BJ19" s="239" t="s">
        <v>149</v>
      </c>
      <c r="BK19" s="199"/>
      <c r="BL19" s="197"/>
      <c r="BM19" s="197"/>
      <c r="BN19" s="238" t="s">
        <v>149</v>
      </c>
      <c r="BO19" s="199" t="s">
        <v>149</v>
      </c>
      <c r="BP19" s="199"/>
      <c r="BQ19" s="197"/>
      <c r="BR19" s="197"/>
      <c r="BS19" s="198" t="s">
        <v>149</v>
      </c>
      <c r="BT19" s="239" t="s">
        <v>149</v>
      </c>
      <c r="BU19" s="199"/>
      <c r="BV19" s="197"/>
      <c r="BW19" s="197"/>
      <c r="BX19" s="238" t="s">
        <v>149</v>
      </c>
      <c r="BY19" s="239" t="s">
        <v>149</v>
      </c>
      <c r="BZ19" s="199"/>
      <c r="CA19" s="197"/>
      <c r="CB19" s="197"/>
      <c r="CC19" s="238" t="s">
        <v>149</v>
      </c>
      <c r="CD19" s="239"/>
      <c r="CE19" s="197"/>
      <c r="CF19" s="197"/>
      <c r="CG19" s="197"/>
      <c r="CH19" s="238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56"/>
      <c r="DX19" s="56"/>
      <c r="DY19" s="56"/>
      <c r="DZ19" s="56"/>
      <c r="EA19" s="56"/>
    </row>
    <row r="20" spans="1:131" ht="47.25" hidden="1" customHeight="1" x14ac:dyDescent="0.3">
      <c r="A20" s="449" t="s">
        <v>191</v>
      </c>
      <c r="B20" s="377"/>
      <c r="C20" s="224"/>
      <c r="D20" s="224"/>
      <c r="E20" s="224"/>
      <c r="F20" s="225"/>
      <c r="G20" s="226"/>
      <c r="H20" s="224"/>
      <c r="I20" s="224"/>
      <c r="J20" s="224"/>
      <c r="K20" s="225"/>
      <c r="L20" s="226"/>
      <c r="M20" s="224"/>
      <c r="N20" s="224"/>
      <c r="O20" s="224"/>
      <c r="P20" s="225"/>
      <c r="Q20" s="226"/>
      <c r="R20" s="224"/>
      <c r="S20" s="224"/>
      <c r="T20" s="224"/>
      <c r="U20" s="225"/>
      <c r="V20" s="258" t="s">
        <v>202</v>
      </c>
      <c r="W20" s="254" t="s">
        <v>202</v>
      </c>
      <c r="X20" s="254" t="s">
        <v>242</v>
      </c>
      <c r="Y20" s="254"/>
      <c r="Z20" s="255"/>
      <c r="AA20" s="258" t="s">
        <v>202</v>
      </c>
      <c r="AB20" s="254" t="s">
        <v>202</v>
      </c>
      <c r="AC20" s="254" t="s">
        <v>242</v>
      </c>
      <c r="AD20" s="224"/>
      <c r="AE20" s="225"/>
      <c r="AF20" s="258" t="s">
        <v>202</v>
      </c>
      <c r="AG20" s="254" t="s">
        <v>202</v>
      </c>
      <c r="AH20" s="254" t="s">
        <v>242</v>
      </c>
      <c r="AI20" s="224"/>
      <c r="AJ20" s="225"/>
      <c r="AK20" s="258" t="s">
        <v>202</v>
      </c>
      <c r="AL20" s="254" t="s">
        <v>202</v>
      </c>
      <c r="AM20" s="254" t="s">
        <v>242</v>
      </c>
      <c r="AN20" s="224"/>
      <c r="AO20" s="225"/>
      <c r="AP20" s="258" t="s">
        <v>202</v>
      </c>
      <c r="AQ20" s="254" t="s">
        <v>202</v>
      </c>
      <c r="AR20" s="254" t="s">
        <v>242</v>
      </c>
      <c r="AS20" s="254" t="s">
        <v>236</v>
      </c>
      <c r="AT20" s="255" t="s">
        <v>236</v>
      </c>
      <c r="AU20" s="258" t="s">
        <v>202</v>
      </c>
      <c r="AV20" s="254" t="s">
        <v>202</v>
      </c>
      <c r="AW20" s="259" t="s">
        <v>242</v>
      </c>
      <c r="AX20" s="254" t="s">
        <v>236</v>
      </c>
      <c r="AY20" s="255" t="s">
        <v>236</v>
      </c>
      <c r="AZ20" s="258" t="s">
        <v>202</v>
      </c>
      <c r="BA20" s="254" t="s">
        <v>202</v>
      </c>
      <c r="BB20" s="224"/>
      <c r="BC20" s="254" t="s">
        <v>236</v>
      </c>
      <c r="BD20" s="255" t="s">
        <v>236</v>
      </c>
      <c r="BE20" s="258" t="s">
        <v>202</v>
      </c>
      <c r="BF20" s="254" t="s">
        <v>202</v>
      </c>
      <c r="BG20" s="254" t="s">
        <v>204</v>
      </c>
      <c r="BH20" s="254" t="s">
        <v>198</v>
      </c>
      <c r="BI20" s="255" t="s">
        <v>200</v>
      </c>
      <c r="BJ20" s="258" t="s">
        <v>235</v>
      </c>
      <c r="BK20" s="254" t="s">
        <v>233</v>
      </c>
      <c r="BL20" s="254" t="s">
        <v>234</v>
      </c>
      <c r="BM20" s="254" t="s">
        <v>198</v>
      </c>
      <c r="BN20" s="255" t="s">
        <v>200</v>
      </c>
      <c r="BO20" s="258" t="s">
        <v>202</v>
      </c>
      <c r="BP20" s="254" t="s">
        <v>202</v>
      </c>
      <c r="BQ20" s="254" t="s">
        <v>204</v>
      </c>
      <c r="BR20" s="254" t="s">
        <v>198</v>
      </c>
      <c r="BS20" s="255" t="s">
        <v>200</v>
      </c>
      <c r="BT20" s="258" t="s">
        <v>202</v>
      </c>
      <c r="BU20" s="254" t="s">
        <v>202</v>
      </c>
      <c r="BV20" s="254" t="s">
        <v>204</v>
      </c>
      <c r="BW20" s="254" t="s">
        <v>198</v>
      </c>
      <c r="BX20" s="255" t="s">
        <v>200</v>
      </c>
      <c r="BY20" s="258" t="s">
        <v>202</v>
      </c>
      <c r="BZ20" s="254" t="s">
        <v>202</v>
      </c>
      <c r="CA20" s="254" t="s">
        <v>204</v>
      </c>
      <c r="CB20" s="254" t="s">
        <v>198</v>
      </c>
      <c r="CC20" s="255" t="s">
        <v>200</v>
      </c>
      <c r="CD20" s="258"/>
      <c r="CE20" s="224"/>
      <c r="CF20" s="254" t="s">
        <v>204</v>
      </c>
      <c r="CG20" s="224" t="s">
        <v>198</v>
      </c>
      <c r="CH20" s="225" t="s">
        <v>200</v>
      </c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56"/>
      <c r="DN20" s="56"/>
      <c r="DO20" s="56"/>
      <c r="DP20" s="56"/>
    </row>
    <row r="21" spans="1:131" ht="40.5" hidden="1" customHeight="1" x14ac:dyDescent="0.3">
      <c r="A21" s="108" t="s">
        <v>192</v>
      </c>
      <c r="B21" s="54"/>
      <c r="C21" s="117"/>
      <c r="D21" s="117"/>
      <c r="E21" s="117"/>
      <c r="F21" s="118"/>
      <c r="G21" s="116"/>
      <c r="H21" s="117"/>
      <c r="I21" s="117"/>
      <c r="J21" s="117"/>
      <c r="K21" s="118"/>
      <c r="L21" s="116"/>
      <c r="M21" s="117"/>
      <c r="N21" s="117"/>
      <c r="O21" s="117"/>
      <c r="P21" s="118"/>
      <c r="Q21" s="116"/>
      <c r="R21" s="117"/>
      <c r="S21" s="117"/>
      <c r="T21" s="117"/>
      <c r="U21" s="118"/>
      <c r="V21" s="245" t="s">
        <v>203</v>
      </c>
      <c r="W21" s="247" t="s">
        <v>203</v>
      </c>
      <c r="X21" s="247" t="s">
        <v>243</v>
      </c>
      <c r="Y21" s="247"/>
      <c r="Z21" s="267"/>
      <c r="AA21" s="245" t="s">
        <v>203</v>
      </c>
      <c r="AB21" s="247" t="s">
        <v>203</v>
      </c>
      <c r="AC21" s="247" t="s">
        <v>243</v>
      </c>
      <c r="AD21" s="117"/>
      <c r="AE21" s="118"/>
      <c r="AF21" s="245" t="s">
        <v>203</v>
      </c>
      <c r="AG21" s="247" t="s">
        <v>203</v>
      </c>
      <c r="AH21" s="247" t="s">
        <v>243</v>
      </c>
      <c r="AI21" s="117"/>
      <c r="AJ21" s="118"/>
      <c r="AK21" s="245" t="s">
        <v>203</v>
      </c>
      <c r="AL21" s="247" t="s">
        <v>203</v>
      </c>
      <c r="AM21" s="247" t="s">
        <v>243</v>
      </c>
      <c r="AN21" s="117"/>
      <c r="AO21" s="118"/>
      <c r="AP21" s="245" t="s">
        <v>203</v>
      </c>
      <c r="AQ21" s="247" t="s">
        <v>203</v>
      </c>
      <c r="AR21" s="247" t="s">
        <v>243</v>
      </c>
      <c r="AS21" s="247" t="s">
        <v>236</v>
      </c>
      <c r="AT21" s="267" t="s">
        <v>236</v>
      </c>
      <c r="AU21" s="245" t="s">
        <v>203</v>
      </c>
      <c r="AV21" s="247" t="s">
        <v>203</v>
      </c>
      <c r="AW21" s="269" t="s">
        <v>243</v>
      </c>
      <c r="AX21" s="247" t="s">
        <v>236</v>
      </c>
      <c r="AY21" s="267" t="s">
        <v>236</v>
      </c>
      <c r="AZ21" s="245" t="s">
        <v>203</v>
      </c>
      <c r="BA21" s="247" t="s">
        <v>203</v>
      </c>
      <c r="BB21" s="117"/>
      <c r="BC21" s="247" t="s">
        <v>236</v>
      </c>
      <c r="BD21" s="267" t="s">
        <v>236</v>
      </c>
      <c r="BE21" s="245" t="s">
        <v>203</v>
      </c>
      <c r="BF21" s="247" t="s">
        <v>203</v>
      </c>
      <c r="BG21" s="247" t="s">
        <v>205</v>
      </c>
      <c r="BH21" s="247" t="s">
        <v>199</v>
      </c>
      <c r="BI21" s="267" t="s">
        <v>201</v>
      </c>
      <c r="BJ21" s="245" t="s">
        <v>203</v>
      </c>
      <c r="BK21" s="247" t="s">
        <v>203</v>
      </c>
      <c r="BL21" s="247" t="s">
        <v>205</v>
      </c>
      <c r="BM21" s="247" t="s">
        <v>199</v>
      </c>
      <c r="BN21" s="267" t="s">
        <v>201</v>
      </c>
      <c r="BO21" s="245" t="s">
        <v>203</v>
      </c>
      <c r="BP21" s="247" t="s">
        <v>203</v>
      </c>
      <c r="BQ21" s="247" t="s">
        <v>205</v>
      </c>
      <c r="BR21" s="247" t="s">
        <v>199</v>
      </c>
      <c r="BS21" s="267" t="s">
        <v>201</v>
      </c>
      <c r="BT21" s="245" t="s">
        <v>203</v>
      </c>
      <c r="BU21" s="247" t="s">
        <v>203</v>
      </c>
      <c r="BV21" s="247" t="s">
        <v>205</v>
      </c>
      <c r="BW21" s="247" t="s">
        <v>199</v>
      </c>
      <c r="BX21" s="267" t="s">
        <v>201</v>
      </c>
      <c r="BY21" s="245" t="s">
        <v>203</v>
      </c>
      <c r="BZ21" s="247" t="s">
        <v>203</v>
      </c>
      <c r="CA21" s="247" t="s">
        <v>205</v>
      </c>
      <c r="CB21" s="247" t="s">
        <v>199</v>
      </c>
      <c r="CC21" s="267" t="s">
        <v>201</v>
      </c>
      <c r="CD21" s="245"/>
      <c r="CE21" s="117"/>
      <c r="CF21" s="247" t="s">
        <v>205</v>
      </c>
      <c r="CG21" s="117" t="s">
        <v>199</v>
      </c>
      <c r="CH21" s="118" t="s">
        <v>201</v>
      </c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56"/>
      <c r="DN21" s="56"/>
      <c r="DO21" s="56"/>
      <c r="DP21" s="56"/>
    </row>
    <row r="22" spans="1:131" ht="21" hidden="1" customHeight="1" x14ac:dyDescent="0.3">
      <c r="A22" s="108" t="s">
        <v>193</v>
      </c>
      <c r="B22" s="54"/>
      <c r="C22" s="117"/>
      <c r="D22" s="117"/>
      <c r="E22" s="117"/>
      <c r="F22" s="118"/>
      <c r="G22" s="116"/>
      <c r="H22" s="117"/>
      <c r="I22" s="117"/>
      <c r="J22" s="117"/>
      <c r="K22" s="118"/>
      <c r="L22" s="116"/>
      <c r="M22" s="117"/>
      <c r="N22" s="117"/>
      <c r="O22" s="117"/>
      <c r="P22" s="118"/>
      <c r="Q22" s="116"/>
      <c r="R22" s="117"/>
      <c r="S22" s="117"/>
      <c r="T22" s="117"/>
      <c r="U22" s="118"/>
      <c r="V22" s="424" t="s">
        <v>225</v>
      </c>
      <c r="W22" s="425" t="s">
        <v>225</v>
      </c>
      <c r="X22" s="425" t="s">
        <v>226</v>
      </c>
      <c r="Y22" s="425" t="s">
        <v>226</v>
      </c>
      <c r="Z22" s="267"/>
      <c r="AA22" s="424" t="s">
        <v>225</v>
      </c>
      <c r="AB22" s="425" t="s">
        <v>225</v>
      </c>
      <c r="AC22" s="425" t="s">
        <v>226</v>
      </c>
      <c r="AD22" s="425" t="s">
        <v>226</v>
      </c>
      <c r="AE22" s="118"/>
      <c r="AF22" s="424" t="s">
        <v>225</v>
      </c>
      <c r="AG22" s="425" t="s">
        <v>225</v>
      </c>
      <c r="AH22" s="425" t="s">
        <v>226</v>
      </c>
      <c r="AI22" s="425" t="s">
        <v>226</v>
      </c>
      <c r="AJ22" s="118"/>
      <c r="AK22" s="424" t="s">
        <v>225</v>
      </c>
      <c r="AL22" s="425" t="s">
        <v>225</v>
      </c>
      <c r="AM22" s="425" t="s">
        <v>226</v>
      </c>
      <c r="AN22" s="425" t="s">
        <v>226</v>
      </c>
      <c r="AO22" s="118"/>
      <c r="AP22" s="424" t="s">
        <v>225</v>
      </c>
      <c r="AQ22" s="425" t="s">
        <v>225</v>
      </c>
      <c r="AR22" s="425" t="s">
        <v>226</v>
      </c>
      <c r="AS22" s="425" t="s">
        <v>226</v>
      </c>
      <c r="AT22" s="118"/>
      <c r="AU22" s="424" t="s">
        <v>225</v>
      </c>
      <c r="AV22" s="425" t="s">
        <v>225</v>
      </c>
      <c r="AW22" s="500" t="s">
        <v>226</v>
      </c>
      <c r="AX22" s="425" t="s">
        <v>226</v>
      </c>
      <c r="AY22" s="118"/>
      <c r="AZ22" s="424" t="s">
        <v>225</v>
      </c>
      <c r="BA22" s="425" t="s">
        <v>225</v>
      </c>
      <c r="BB22" s="425" t="s">
        <v>226</v>
      </c>
      <c r="BC22" s="425" t="s">
        <v>226</v>
      </c>
      <c r="BD22" s="118"/>
      <c r="BE22" s="424" t="s">
        <v>225</v>
      </c>
      <c r="BF22" s="425" t="s">
        <v>225</v>
      </c>
      <c r="BG22" s="425" t="s">
        <v>226</v>
      </c>
      <c r="BH22" s="425" t="s">
        <v>226</v>
      </c>
      <c r="BI22" s="267" t="s">
        <v>229</v>
      </c>
      <c r="BJ22" s="424" t="s">
        <v>225</v>
      </c>
      <c r="BK22" s="425" t="s">
        <v>225</v>
      </c>
      <c r="BL22" s="425" t="s">
        <v>226</v>
      </c>
      <c r="BM22" s="425" t="s">
        <v>226</v>
      </c>
      <c r="BN22" s="267" t="s">
        <v>229</v>
      </c>
      <c r="BO22" s="245"/>
      <c r="BP22" s="247"/>
      <c r="BQ22" s="247"/>
      <c r="BR22" s="247"/>
      <c r="BS22" s="267" t="s">
        <v>229</v>
      </c>
      <c r="BT22" s="388"/>
      <c r="BU22" s="389"/>
      <c r="BV22" s="389"/>
      <c r="BW22" s="389"/>
      <c r="BX22" s="267" t="s">
        <v>229</v>
      </c>
      <c r="BY22" s="388"/>
      <c r="BZ22" s="389"/>
      <c r="CA22" s="389"/>
      <c r="CB22" s="389"/>
      <c r="CC22" s="267" t="s">
        <v>229</v>
      </c>
      <c r="CD22" s="388"/>
      <c r="CE22" s="133"/>
      <c r="CF22" s="133"/>
      <c r="CG22" s="133"/>
      <c r="CH22" s="267" t="s">
        <v>229</v>
      </c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56"/>
      <c r="DN22" s="56"/>
      <c r="DO22" s="56"/>
      <c r="DP22" s="56"/>
    </row>
    <row r="23" spans="1:131" ht="28.5" hidden="1" customHeight="1" x14ac:dyDescent="0.3">
      <c r="A23" s="108" t="s">
        <v>194</v>
      </c>
      <c r="B23" s="54"/>
      <c r="C23" s="117"/>
      <c r="D23" s="117"/>
      <c r="E23" s="117"/>
      <c r="F23" s="118"/>
      <c r="G23" s="116"/>
      <c r="H23" s="117"/>
      <c r="I23" s="117"/>
      <c r="J23" s="117"/>
      <c r="K23" s="118"/>
      <c r="L23" s="116"/>
      <c r="M23" s="117"/>
      <c r="N23" s="117"/>
      <c r="O23" s="117"/>
      <c r="P23" s="118"/>
      <c r="Q23" s="116"/>
      <c r="R23" s="117"/>
      <c r="S23" s="117"/>
      <c r="T23" s="117"/>
      <c r="U23" s="118"/>
      <c r="V23" s="424" t="s">
        <v>227</v>
      </c>
      <c r="W23" s="425" t="s">
        <v>227</v>
      </c>
      <c r="X23" s="425" t="s">
        <v>228</v>
      </c>
      <c r="Y23" s="425" t="s">
        <v>228</v>
      </c>
      <c r="Z23" s="267"/>
      <c r="AA23" s="424" t="s">
        <v>227</v>
      </c>
      <c r="AB23" s="425" t="s">
        <v>227</v>
      </c>
      <c r="AC23" s="425" t="s">
        <v>228</v>
      </c>
      <c r="AD23" s="425" t="s">
        <v>228</v>
      </c>
      <c r="AE23" s="267"/>
      <c r="AF23" s="424" t="s">
        <v>227</v>
      </c>
      <c r="AG23" s="425" t="s">
        <v>227</v>
      </c>
      <c r="AH23" s="425" t="s">
        <v>228</v>
      </c>
      <c r="AI23" s="425" t="s">
        <v>228</v>
      </c>
      <c r="AJ23" s="267"/>
      <c r="AK23" s="424" t="s">
        <v>227</v>
      </c>
      <c r="AL23" s="425" t="s">
        <v>227</v>
      </c>
      <c r="AM23" s="425" t="s">
        <v>228</v>
      </c>
      <c r="AN23" s="425" t="s">
        <v>228</v>
      </c>
      <c r="AO23" s="118"/>
      <c r="AP23" s="424" t="s">
        <v>227</v>
      </c>
      <c r="AQ23" s="425" t="s">
        <v>227</v>
      </c>
      <c r="AR23" s="425" t="s">
        <v>228</v>
      </c>
      <c r="AS23" s="425" t="s">
        <v>228</v>
      </c>
      <c r="AT23" s="118"/>
      <c r="AU23" s="424" t="s">
        <v>227</v>
      </c>
      <c r="AV23" s="425" t="s">
        <v>227</v>
      </c>
      <c r="AW23" s="500" t="s">
        <v>228</v>
      </c>
      <c r="AX23" s="425" t="s">
        <v>228</v>
      </c>
      <c r="AY23" s="118"/>
      <c r="AZ23" s="424" t="s">
        <v>227</v>
      </c>
      <c r="BA23" s="425" t="s">
        <v>227</v>
      </c>
      <c r="BB23" s="425" t="s">
        <v>228</v>
      </c>
      <c r="BC23" s="425" t="s">
        <v>228</v>
      </c>
      <c r="BD23" s="118"/>
      <c r="BE23" s="424" t="s">
        <v>227</v>
      </c>
      <c r="BF23" s="425" t="s">
        <v>227</v>
      </c>
      <c r="BG23" s="425" t="s">
        <v>228</v>
      </c>
      <c r="BH23" s="425" t="s">
        <v>228</v>
      </c>
      <c r="BI23" s="502" t="s">
        <v>230</v>
      </c>
      <c r="BJ23" s="424" t="s">
        <v>227</v>
      </c>
      <c r="BK23" s="425" t="s">
        <v>227</v>
      </c>
      <c r="BL23" s="425" t="s">
        <v>228</v>
      </c>
      <c r="BM23" s="425" t="s">
        <v>228</v>
      </c>
      <c r="BN23" s="502" t="s">
        <v>230</v>
      </c>
      <c r="BO23" s="245"/>
      <c r="BP23" s="247"/>
      <c r="BQ23" s="247"/>
      <c r="BR23" s="247"/>
      <c r="BS23" s="502" t="s">
        <v>230</v>
      </c>
      <c r="BT23" s="388"/>
      <c r="BU23" s="389"/>
      <c r="BV23" s="389"/>
      <c r="BW23" s="389"/>
      <c r="BX23" s="502" t="s">
        <v>230</v>
      </c>
      <c r="BY23" s="388"/>
      <c r="BZ23" s="389"/>
      <c r="CA23" s="389"/>
      <c r="CB23" s="389"/>
      <c r="CC23" s="502" t="s">
        <v>230</v>
      </c>
      <c r="CD23" s="388"/>
      <c r="CE23" s="133"/>
      <c r="CF23" s="133"/>
      <c r="CG23" s="133"/>
      <c r="CH23" s="502" t="s">
        <v>230</v>
      </c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56"/>
      <c r="DN23" s="56"/>
      <c r="DO23" s="56"/>
      <c r="DP23" s="56"/>
    </row>
    <row r="24" spans="1:131" ht="21" hidden="1" customHeight="1" x14ac:dyDescent="0.3">
      <c r="A24" s="108" t="s">
        <v>195</v>
      </c>
      <c r="B24" s="54"/>
      <c r="C24" s="117"/>
      <c r="D24" s="117"/>
      <c r="E24" s="117"/>
      <c r="F24" s="118"/>
      <c r="G24" s="116"/>
      <c r="H24" s="117"/>
      <c r="I24" s="117"/>
      <c r="J24" s="117"/>
      <c r="K24" s="118"/>
      <c r="L24" s="116"/>
      <c r="M24" s="117"/>
      <c r="N24" s="117"/>
      <c r="O24" s="117"/>
      <c r="P24" s="118"/>
      <c r="Q24" s="116"/>
      <c r="R24" s="117"/>
      <c r="S24" s="117"/>
      <c r="T24" s="117"/>
      <c r="U24" s="118"/>
      <c r="V24" s="245"/>
      <c r="W24" s="247"/>
      <c r="X24" s="247"/>
      <c r="Y24" s="247"/>
      <c r="Z24" s="267"/>
      <c r="AA24" s="245"/>
      <c r="AB24" s="247"/>
      <c r="AC24" s="247"/>
      <c r="AD24" s="247"/>
      <c r="AE24" s="267"/>
      <c r="AF24" s="245"/>
      <c r="AG24" s="247"/>
      <c r="AH24" s="247"/>
      <c r="AI24" s="247"/>
      <c r="AJ24" s="267"/>
      <c r="AK24" s="245"/>
      <c r="AL24" s="247"/>
      <c r="AM24" s="117"/>
      <c r="AN24" s="117"/>
      <c r="AO24" s="118"/>
      <c r="AP24" s="116"/>
      <c r="AQ24" s="117"/>
      <c r="AR24" s="117"/>
      <c r="AS24" s="117"/>
      <c r="AT24" s="118"/>
      <c r="AU24" s="116"/>
      <c r="AV24" s="117"/>
      <c r="AW24" s="248"/>
      <c r="AX24" s="117"/>
      <c r="AY24" s="118"/>
      <c r="AZ24" s="116"/>
      <c r="BA24" s="117"/>
      <c r="BB24" s="117"/>
      <c r="BC24" s="117"/>
      <c r="BD24" s="118"/>
      <c r="BE24" s="116"/>
      <c r="BF24" s="247"/>
      <c r="BG24" s="247"/>
      <c r="BH24" s="247"/>
      <c r="BI24" s="267"/>
      <c r="BJ24" s="245" t="s">
        <v>231</v>
      </c>
      <c r="BK24" s="247" t="s">
        <v>231</v>
      </c>
      <c r="BL24" s="247" t="s">
        <v>231</v>
      </c>
      <c r="BM24" s="247" t="s">
        <v>231</v>
      </c>
      <c r="BN24" s="267" t="s">
        <v>231</v>
      </c>
      <c r="BO24" s="245" t="s">
        <v>231</v>
      </c>
      <c r="BP24" s="247" t="s">
        <v>231</v>
      </c>
      <c r="BQ24" s="247" t="s">
        <v>231</v>
      </c>
      <c r="BR24" s="247" t="s">
        <v>231</v>
      </c>
      <c r="BS24" s="267" t="s">
        <v>231</v>
      </c>
      <c r="BT24" s="245" t="s">
        <v>231</v>
      </c>
      <c r="BU24" s="247" t="s">
        <v>231</v>
      </c>
      <c r="BV24" s="247" t="s">
        <v>231</v>
      </c>
      <c r="BW24" s="247" t="s">
        <v>231</v>
      </c>
      <c r="BX24" s="267" t="s">
        <v>231</v>
      </c>
      <c r="BY24" s="245" t="s">
        <v>231</v>
      </c>
      <c r="BZ24" s="247" t="s">
        <v>231</v>
      </c>
      <c r="CA24" s="247" t="s">
        <v>231</v>
      </c>
      <c r="CB24" s="247" t="s">
        <v>231</v>
      </c>
      <c r="CC24" s="267" t="s">
        <v>231</v>
      </c>
      <c r="CD24" s="388"/>
      <c r="CE24" s="133"/>
      <c r="CF24" s="133"/>
      <c r="CG24" s="133"/>
      <c r="CH24" s="503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56"/>
      <c r="DN24" s="56"/>
      <c r="DO24" s="56"/>
      <c r="DP24" s="56"/>
    </row>
    <row r="25" spans="1:131" ht="21" hidden="1" customHeight="1" x14ac:dyDescent="0.3">
      <c r="A25" s="108" t="s">
        <v>196</v>
      </c>
      <c r="B25" s="54"/>
      <c r="C25" s="117"/>
      <c r="D25" s="117"/>
      <c r="E25" s="117"/>
      <c r="F25" s="118"/>
      <c r="G25" s="116"/>
      <c r="H25" s="117"/>
      <c r="I25" s="117"/>
      <c r="J25" s="117"/>
      <c r="K25" s="118"/>
      <c r="L25" s="116"/>
      <c r="M25" s="117"/>
      <c r="N25" s="117"/>
      <c r="O25" s="117"/>
      <c r="P25" s="118"/>
      <c r="Q25" s="116"/>
      <c r="R25" s="117"/>
      <c r="S25" s="117"/>
      <c r="T25" s="117"/>
      <c r="U25" s="118"/>
      <c r="V25" s="245"/>
      <c r="W25" s="247"/>
      <c r="X25" s="247"/>
      <c r="Y25" s="247"/>
      <c r="Z25" s="267"/>
      <c r="AA25" s="245"/>
      <c r="AB25" s="247"/>
      <c r="AC25" s="247"/>
      <c r="AD25" s="247"/>
      <c r="AE25" s="267"/>
      <c r="AF25" s="245"/>
      <c r="AG25" s="247"/>
      <c r="AH25" s="247"/>
      <c r="AI25" s="247"/>
      <c r="AJ25" s="267"/>
      <c r="AK25" s="245"/>
      <c r="AL25" s="247"/>
      <c r="AM25" s="117"/>
      <c r="AN25" s="117"/>
      <c r="AO25" s="118"/>
      <c r="AP25" s="116"/>
      <c r="AQ25" s="117"/>
      <c r="AR25" s="117"/>
      <c r="AS25" s="117"/>
      <c r="AT25" s="118"/>
      <c r="AU25" s="116"/>
      <c r="AV25" s="117"/>
      <c r="AW25" s="248"/>
      <c r="AX25" s="117"/>
      <c r="AY25" s="118"/>
      <c r="AZ25" s="116"/>
      <c r="BA25" s="117"/>
      <c r="BB25" s="117"/>
      <c r="BC25" s="117"/>
      <c r="BD25" s="118"/>
      <c r="BE25" s="116"/>
      <c r="BF25" s="247"/>
      <c r="BG25" s="247"/>
      <c r="BH25" s="247"/>
      <c r="BI25" s="267"/>
      <c r="BJ25" s="245" t="s">
        <v>232</v>
      </c>
      <c r="BK25" s="247" t="s">
        <v>232</v>
      </c>
      <c r="BL25" s="247" t="s">
        <v>232</v>
      </c>
      <c r="BM25" s="247" t="s">
        <v>232</v>
      </c>
      <c r="BN25" s="267" t="s">
        <v>232</v>
      </c>
      <c r="BO25" s="245" t="s">
        <v>232</v>
      </c>
      <c r="BP25" s="247" t="s">
        <v>232</v>
      </c>
      <c r="BQ25" s="247" t="s">
        <v>232</v>
      </c>
      <c r="BR25" s="247" t="s">
        <v>232</v>
      </c>
      <c r="BS25" s="267" t="s">
        <v>232</v>
      </c>
      <c r="BT25" s="245" t="s">
        <v>232</v>
      </c>
      <c r="BU25" s="247" t="s">
        <v>232</v>
      </c>
      <c r="BV25" s="247" t="s">
        <v>232</v>
      </c>
      <c r="BW25" s="247" t="s">
        <v>232</v>
      </c>
      <c r="BX25" s="267" t="s">
        <v>232</v>
      </c>
      <c r="BY25" s="245" t="s">
        <v>232</v>
      </c>
      <c r="BZ25" s="247" t="s">
        <v>232</v>
      </c>
      <c r="CA25" s="247" t="s">
        <v>232</v>
      </c>
      <c r="CB25" s="247" t="s">
        <v>232</v>
      </c>
      <c r="CC25" s="267" t="s">
        <v>232</v>
      </c>
      <c r="CD25" s="388"/>
      <c r="CE25" s="133"/>
      <c r="CF25" s="133"/>
      <c r="CG25" s="133"/>
      <c r="CH25" s="503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56"/>
      <c r="DN25" s="56"/>
      <c r="DO25" s="56"/>
      <c r="DP25" s="56"/>
    </row>
    <row r="26" spans="1:131" ht="39.75" hidden="1" x14ac:dyDescent="0.3">
      <c r="A26" s="501" t="s">
        <v>238</v>
      </c>
      <c r="B26" s="54"/>
      <c r="C26" s="117"/>
      <c r="D26" s="117"/>
      <c r="E26" s="117"/>
      <c r="F26" s="118"/>
      <c r="G26" s="116"/>
      <c r="H26" s="117"/>
      <c r="I26" s="117"/>
      <c r="J26" s="117"/>
      <c r="K26" s="118"/>
      <c r="L26" s="116"/>
      <c r="M26" s="117"/>
      <c r="N26" s="117"/>
      <c r="O26" s="117"/>
      <c r="P26" s="118"/>
      <c r="Q26" s="116"/>
      <c r="R26" s="117"/>
      <c r="S26" s="117"/>
      <c r="T26" s="117"/>
      <c r="U26" s="118"/>
      <c r="V26" s="245"/>
      <c r="W26" s="247"/>
      <c r="X26" s="247"/>
      <c r="Y26" s="247"/>
      <c r="Z26" s="267"/>
      <c r="AA26" s="245"/>
      <c r="AB26" s="247"/>
      <c r="AC26" s="247"/>
      <c r="AD26" s="247"/>
      <c r="AE26" s="267"/>
      <c r="AF26" s="245"/>
      <c r="AG26" s="247"/>
      <c r="AH26" s="247"/>
      <c r="AI26" s="247"/>
      <c r="AJ26" s="267"/>
      <c r="AK26" s="245"/>
      <c r="AL26" s="247"/>
      <c r="AM26" s="117"/>
      <c r="AN26" s="117"/>
      <c r="AO26" s="118"/>
      <c r="AP26" s="116"/>
      <c r="AQ26" s="117"/>
      <c r="AR26" s="117"/>
      <c r="AS26" s="117"/>
      <c r="AT26" s="118"/>
      <c r="AU26" s="116"/>
      <c r="AV26" s="117"/>
      <c r="AW26" s="248"/>
      <c r="AX26" s="117"/>
      <c r="AY26" s="118"/>
      <c r="AZ26" s="245" t="s">
        <v>239</v>
      </c>
      <c r="BA26" s="247" t="s">
        <v>239</v>
      </c>
      <c r="BB26" s="247" t="s">
        <v>239</v>
      </c>
      <c r="BC26" s="247" t="s">
        <v>239</v>
      </c>
      <c r="BD26" s="267" t="s">
        <v>239</v>
      </c>
      <c r="BE26" s="245" t="s">
        <v>240</v>
      </c>
      <c r="BF26" s="247" t="s">
        <v>240</v>
      </c>
      <c r="BG26" s="247" t="s">
        <v>240</v>
      </c>
      <c r="BH26" s="247"/>
      <c r="BI26" s="267"/>
      <c r="BJ26" s="245"/>
      <c r="BK26" s="247"/>
      <c r="BL26" s="247"/>
      <c r="BM26" s="247"/>
      <c r="BN26" s="267"/>
      <c r="BO26" s="245"/>
      <c r="BP26" s="247"/>
      <c r="BQ26" s="247"/>
      <c r="BR26" s="247"/>
      <c r="BS26" s="267"/>
      <c r="BT26" s="245"/>
      <c r="BU26" s="247"/>
      <c r="BV26" s="247"/>
      <c r="BW26" s="247"/>
      <c r="BX26" s="267"/>
      <c r="BY26" s="245"/>
      <c r="BZ26" s="247"/>
      <c r="CA26" s="247"/>
      <c r="CB26" s="247"/>
      <c r="CC26" s="267"/>
      <c r="CD26" s="388"/>
      <c r="CE26" s="133"/>
      <c r="CF26" s="133"/>
      <c r="CG26" s="133"/>
      <c r="CH26" s="503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56"/>
      <c r="DN26" s="56"/>
      <c r="DO26" s="56"/>
      <c r="DP26" s="56"/>
    </row>
    <row r="27" spans="1:131" ht="21" hidden="1" customHeight="1" thickBot="1" x14ac:dyDescent="0.35">
      <c r="A27" s="109" t="s">
        <v>197</v>
      </c>
      <c r="B27" s="186"/>
      <c r="C27" s="187"/>
      <c r="D27" s="187"/>
      <c r="E27" s="187"/>
      <c r="F27" s="190"/>
      <c r="G27" s="189"/>
      <c r="H27" s="187"/>
      <c r="I27" s="187"/>
      <c r="J27" s="187"/>
      <c r="K27" s="190"/>
      <c r="L27" s="189"/>
      <c r="M27" s="187"/>
      <c r="N27" s="187"/>
      <c r="O27" s="187"/>
      <c r="P27" s="190"/>
      <c r="Q27" s="189"/>
      <c r="R27" s="187"/>
      <c r="S27" s="187"/>
      <c r="T27" s="187"/>
      <c r="U27" s="190"/>
      <c r="V27" s="296"/>
      <c r="W27" s="294"/>
      <c r="X27" s="294"/>
      <c r="Y27" s="294"/>
      <c r="Z27" s="295"/>
      <c r="AA27" s="296"/>
      <c r="AB27" s="294"/>
      <c r="AC27" s="294"/>
      <c r="AD27" s="294"/>
      <c r="AE27" s="295"/>
      <c r="AF27" s="296"/>
      <c r="AG27" s="294"/>
      <c r="AH27" s="294"/>
      <c r="AI27" s="294"/>
      <c r="AJ27" s="295"/>
      <c r="AK27" s="296"/>
      <c r="AL27" s="294"/>
      <c r="AM27" s="187"/>
      <c r="AN27" s="187"/>
      <c r="AO27" s="190"/>
      <c r="AP27" s="189"/>
      <c r="AQ27" s="187"/>
      <c r="AR27" s="187"/>
      <c r="AS27" s="187"/>
      <c r="AT27" s="190"/>
      <c r="AU27" s="189"/>
      <c r="AV27" s="187"/>
      <c r="AW27" s="252"/>
      <c r="AX27" s="187"/>
      <c r="AY27" s="190"/>
      <c r="AZ27" s="189"/>
      <c r="BA27" s="187"/>
      <c r="BB27" s="187" t="s">
        <v>244</v>
      </c>
      <c r="BC27" s="187"/>
      <c r="BD27" s="190"/>
      <c r="BE27" s="296"/>
      <c r="BF27" s="294" t="s">
        <v>241</v>
      </c>
      <c r="BG27" s="294" t="s">
        <v>244</v>
      </c>
      <c r="BH27" s="294"/>
      <c r="BI27" s="295"/>
      <c r="BJ27" s="296"/>
      <c r="BK27" s="294" t="s">
        <v>241</v>
      </c>
      <c r="BL27" s="294" t="s">
        <v>244</v>
      </c>
      <c r="BM27" s="294"/>
      <c r="BN27" s="295"/>
      <c r="BO27" s="296"/>
      <c r="BP27" s="294" t="s">
        <v>241</v>
      </c>
      <c r="BQ27" s="294" t="s">
        <v>244</v>
      </c>
      <c r="BR27" s="294"/>
      <c r="BS27" s="295"/>
      <c r="BT27" s="296"/>
      <c r="BU27" s="294" t="s">
        <v>241</v>
      </c>
      <c r="BV27" s="294" t="s">
        <v>244</v>
      </c>
      <c r="BW27" s="294"/>
      <c r="BX27" s="295"/>
      <c r="BY27" s="296"/>
      <c r="BZ27" s="294" t="s">
        <v>241</v>
      </c>
      <c r="CA27" s="294" t="s">
        <v>244</v>
      </c>
      <c r="CB27" s="294"/>
      <c r="CC27" s="295"/>
      <c r="CD27" s="296"/>
      <c r="CE27" s="294"/>
      <c r="CF27" s="294"/>
      <c r="CG27" s="294"/>
      <c r="CH27" s="29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56"/>
      <c r="DN27" s="56"/>
      <c r="DO27" s="56"/>
      <c r="DP27" s="56"/>
    </row>
    <row r="28" spans="1:131" ht="21" hidden="1" customHeight="1" thickBot="1" x14ac:dyDescent="0.35">
      <c r="A28" s="378"/>
      <c r="B28" s="619" t="s">
        <v>71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40"/>
      <c r="V28" s="624" t="s">
        <v>72</v>
      </c>
      <c r="W28" s="625"/>
      <c r="X28" s="625"/>
      <c r="Y28" s="625"/>
      <c r="Z28" s="625"/>
      <c r="AA28" s="625"/>
      <c r="AB28" s="625"/>
      <c r="AC28" s="625"/>
      <c r="AD28" s="625"/>
      <c r="AE28" s="625"/>
      <c r="AF28" s="625"/>
      <c r="AG28" s="625"/>
      <c r="AH28" s="625"/>
      <c r="AI28" s="625"/>
      <c r="AJ28" s="625"/>
      <c r="AK28" s="625"/>
      <c r="AL28" s="625"/>
      <c r="AM28" s="625"/>
      <c r="AN28" s="625"/>
      <c r="AO28" s="626"/>
      <c r="AP28" s="627" t="s">
        <v>73</v>
      </c>
      <c r="AQ28" s="625"/>
      <c r="AR28" s="625"/>
      <c r="AS28" s="625"/>
      <c r="AT28" s="625"/>
      <c r="AU28" s="625"/>
      <c r="AV28" s="625"/>
      <c r="AW28" s="625"/>
      <c r="AX28" s="625"/>
      <c r="AY28" s="625"/>
      <c r="AZ28" s="625"/>
      <c r="BA28" s="625"/>
      <c r="BB28" s="625"/>
      <c r="BC28" s="625"/>
      <c r="BD28" s="625"/>
      <c r="BE28" s="625"/>
      <c r="BF28" s="625"/>
      <c r="BG28" s="625"/>
      <c r="BH28" s="625"/>
      <c r="BI28" s="625"/>
      <c r="BJ28" s="619" t="s">
        <v>74</v>
      </c>
      <c r="BK28" s="620"/>
      <c r="BL28" s="620"/>
      <c r="BM28" s="620"/>
      <c r="BN28" s="620"/>
      <c r="BO28" s="620"/>
      <c r="BP28" s="620"/>
      <c r="BQ28" s="620"/>
      <c r="BR28" s="620"/>
      <c r="BS28" s="620"/>
      <c r="BT28" s="620"/>
      <c r="BU28" s="620"/>
      <c r="BV28" s="620"/>
      <c r="BW28" s="620"/>
      <c r="BX28" s="620"/>
      <c r="BY28" s="620"/>
      <c r="BZ28" s="620"/>
      <c r="CA28" s="620"/>
      <c r="CB28" s="620"/>
      <c r="CC28" s="620"/>
      <c r="CD28" s="620"/>
      <c r="CE28" s="620"/>
      <c r="CF28" s="620"/>
      <c r="CG28" s="620"/>
      <c r="CH28" s="640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56"/>
      <c r="DN28" s="56"/>
      <c r="DO28" s="56"/>
      <c r="DP28" s="56"/>
    </row>
    <row r="29" spans="1:131" ht="21" hidden="1" customHeight="1" thickBot="1" x14ac:dyDescent="0.35">
      <c r="A29" s="131"/>
      <c r="B29" s="141"/>
      <c r="C29" s="142">
        <f>B29+1</f>
        <v>1</v>
      </c>
      <c r="D29" s="142">
        <f>C29+1</f>
        <v>2</v>
      </c>
      <c r="E29" s="142">
        <f>D29+1</f>
        <v>3</v>
      </c>
      <c r="F29" s="145">
        <f>E29+1</f>
        <v>4</v>
      </c>
      <c r="G29" s="141">
        <f>F29+3</f>
        <v>7</v>
      </c>
      <c r="H29" s="142">
        <f>G29+1</f>
        <v>8</v>
      </c>
      <c r="I29" s="142">
        <f>H29+1</f>
        <v>9</v>
      </c>
      <c r="J29" s="142">
        <f>I29+1</f>
        <v>10</v>
      </c>
      <c r="K29" s="143">
        <f>J29+1</f>
        <v>11</v>
      </c>
      <c r="L29" s="141">
        <f>K29+3</f>
        <v>14</v>
      </c>
      <c r="M29" s="142">
        <f>L29+1</f>
        <v>15</v>
      </c>
      <c r="N29" s="142">
        <f>M29+1</f>
        <v>16</v>
      </c>
      <c r="O29" s="142">
        <f>N29+1</f>
        <v>17</v>
      </c>
      <c r="P29" s="143">
        <f>O29+1</f>
        <v>18</v>
      </c>
      <c r="Q29" s="141">
        <f>P29+3</f>
        <v>21</v>
      </c>
      <c r="R29" s="142">
        <f>Q29+1</f>
        <v>22</v>
      </c>
      <c r="S29" s="142">
        <f>R29+1</f>
        <v>23</v>
      </c>
      <c r="T29" s="142">
        <f>S29+1</f>
        <v>24</v>
      </c>
      <c r="U29" s="143">
        <f>T29+1</f>
        <v>25</v>
      </c>
      <c r="V29" s="141">
        <f>U29+3</f>
        <v>28</v>
      </c>
      <c r="W29" s="141">
        <f>V29+1</f>
        <v>29</v>
      </c>
      <c r="X29" s="142">
        <f>W29+1</f>
        <v>30</v>
      </c>
      <c r="Y29" s="142">
        <v>1</v>
      </c>
      <c r="Z29" s="143">
        <f>Y29+1</f>
        <v>2</v>
      </c>
      <c r="AA29" s="144">
        <f>Z29+3</f>
        <v>5</v>
      </c>
      <c r="AB29" s="142">
        <f>AA29+1</f>
        <v>6</v>
      </c>
      <c r="AC29" s="142">
        <f>AB29+1</f>
        <v>7</v>
      </c>
      <c r="AD29" s="142">
        <f>AC29+1</f>
        <v>8</v>
      </c>
      <c r="AE29" s="145">
        <f>AD29+1</f>
        <v>9</v>
      </c>
      <c r="AF29" s="141">
        <f>AE29+3</f>
        <v>12</v>
      </c>
      <c r="AG29" s="142">
        <f>AF29+1</f>
        <v>13</v>
      </c>
      <c r="AH29" s="142">
        <f>AG29+1</f>
        <v>14</v>
      </c>
      <c r="AI29" s="142">
        <f>AH29+1</f>
        <v>15</v>
      </c>
      <c r="AJ29" s="143">
        <f>AI29+1</f>
        <v>16</v>
      </c>
      <c r="AK29" s="144">
        <f>AJ29+3</f>
        <v>19</v>
      </c>
      <c r="AL29" s="142">
        <f>AK29+1</f>
        <v>20</v>
      </c>
      <c r="AM29" s="142">
        <f>AL29+1</f>
        <v>21</v>
      </c>
      <c r="AN29" s="142">
        <f>AM29+1</f>
        <v>22</v>
      </c>
      <c r="AO29" s="145">
        <f>AN29+1</f>
        <v>23</v>
      </c>
      <c r="AP29" s="141">
        <f>AO29+3</f>
        <v>26</v>
      </c>
      <c r="AQ29" s="142">
        <f>AP29+1</f>
        <v>27</v>
      </c>
      <c r="AR29" s="142">
        <f>AQ29+1</f>
        <v>28</v>
      </c>
      <c r="AS29" s="142">
        <f>AR29+1</f>
        <v>29</v>
      </c>
      <c r="AT29" s="143">
        <f>AS29+1</f>
        <v>30</v>
      </c>
      <c r="AU29" s="167">
        <v>2</v>
      </c>
      <c r="AV29" s="142">
        <f>AU29+1</f>
        <v>3</v>
      </c>
      <c r="AW29" s="147">
        <f>AV29+1</f>
        <v>4</v>
      </c>
      <c r="AX29" s="142">
        <f>AW29+1</f>
        <v>5</v>
      </c>
      <c r="AY29" s="145">
        <f>AX29+1</f>
        <v>6</v>
      </c>
      <c r="AZ29" s="141">
        <f>AY29+3</f>
        <v>9</v>
      </c>
      <c r="BA29" s="142">
        <f>AZ29+1</f>
        <v>10</v>
      </c>
      <c r="BB29" s="142">
        <f>BA29+1</f>
        <v>11</v>
      </c>
      <c r="BC29" s="142">
        <f>BB29+1</f>
        <v>12</v>
      </c>
      <c r="BD29" s="143">
        <f>BC29+1</f>
        <v>13</v>
      </c>
      <c r="BE29" s="144">
        <f>BD29+3</f>
        <v>16</v>
      </c>
      <c r="BF29" s="142">
        <f>BE29+1</f>
        <v>17</v>
      </c>
      <c r="BG29" s="142">
        <f>BF29+1</f>
        <v>18</v>
      </c>
      <c r="BH29" s="142">
        <f>BG29+1</f>
        <v>19</v>
      </c>
      <c r="BI29" s="145">
        <f>BH29+1</f>
        <v>20</v>
      </c>
      <c r="BJ29" s="141">
        <f>BI29+3</f>
        <v>23</v>
      </c>
      <c r="BK29" s="142">
        <f>BJ29+1</f>
        <v>24</v>
      </c>
      <c r="BL29" s="142">
        <f>BK29+1</f>
        <v>25</v>
      </c>
      <c r="BM29" s="142">
        <f>BL29+1</f>
        <v>26</v>
      </c>
      <c r="BN29" s="143">
        <f>BM29+1</f>
        <v>27</v>
      </c>
      <c r="BO29" s="144">
        <f>BN29+3</f>
        <v>30</v>
      </c>
      <c r="BP29" s="142">
        <v>1</v>
      </c>
      <c r="BQ29" s="142">
        <f>BP29+1</f>
        <v>2</v>
      </c>
      <c r="BR29" s="142">
        <f>BQ29+1</f>
        <v>3</v>
      </c>
      <c r="BS29" s="145">
        <f>BR29+1</f>
        <v>4</v>
      </c>
      <c r="BT29" s="141">
        <f>BS29+3</f>
        <v>7</v>
      </c>
      <c r="BU29" s="142">
        <f>BT29+1</f>
        <v>8</v>
      </c>
      <c r="BV29" s="142">
        <f>BU29+1</f>
        <v>9</v>
      </c>
      <c r="BW29" s="142">
        <f>BV29+1</f>
        <v>10</v>
      </c>
      <c r="BX29" s="143">
        <f>BW29+1</f>
        <v>11</v>
      </c>
      <c r="BY29" s="144">
        <f>BX29+3</f>
        <v>14</v>
      </c>
      <c r="BZ29" s="142">
        <f>BY29+1</f>
        <v>15</v>
      </c>
      <c r="CA29" s="142">
        <f>BZ29+1</f>
        <v>16</v>
      </c>
      <c r="CB29" s="142">
        <f>CA29+1</f>
        <v>17</v>
      </c>
      <c r="CC29" s="145">
        <f>CB29+1</f>
        <v>18</v>
      </c>
      <c r="CD29" s="141">
        <f>CC29+3</f>
        <v>21</v>
      </c>
      <c r="CE29" s="142">
        <f>CD29+1</f>
        <v>22</v>
      </c>
      <c r="CF29" s="142">
        <f>CE29+1</f>
        <v>23</v>
      </c>
      <c r="CG29" s="142">
        <f>CF29+1</f>
        <v>24</v>
      </c>
      <c r="CH29" s="143">
        <f>CG29+1</f>
        <v>25</v>
      </c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56"/>
      <c r="DN29" s="56"/>
      <c r="DO29" s="56"/>
      <c r="DP29" s="56"/>
    </row>
    <row r="30" spans="1:131" ht="18.75" hidden="1" customHeight="1" thickBot="1" x14ac:dyDescent="0.35">
      <c r="A30" s="131"/>
      <c r="B30" s="372"/>
      <c r="C30" s="373" t="s">
        <v>76</v>
      </c>
      <c r="D30" s="373" t="s">
        <v>77</v>
      </c>
      <c r="E30" s="373" t="s">
        <v>78</v>
      </c>
      <c r="F30" s="376" t="s">
        <v>79</v>
      </c>
      <c r="G30" s="372" t="s">
        <v>75</v>
      </c>
      <c r="H30" s="373" t="s">
        <v>76</v>
      </c>
      <c r="I30" s="373" t="s">
        <v>77</v>
      </c>
      <c r="J30" s="373" t="s">
        <v>78</v>
      </c>
      <c r="K30" s="374" t="s">
        <v>79</v>
      </c>
      <c r="L30" s="372" t="s">
        <v>75</v>
      </c>
      <c r="M30" s="373" t="s">
        <v>76</v>
      </c>
      <c r="N30" s="373" t="s">
        <v>77</v>
      </c>
      <c r="O30" s="373" t="s">
        <v>78</v>
      </c>
      <c r="P30" s="374" t="s">
        <v>79</v>
      </c>
      <c r="Q30" s="372" t="s">
        <v>75</v>
      </c>
      <c r="R30" s="373" t="s">
        <v>76</v>
      </c>
      <c r="S30" s="373" t="s">
        <v>77</v>
      </c>
      <c r="T30" s="373" t="s">
        <v>78</v>
      </c>
      <c r="U30" s="374" t="s">
        <v>79</v>
      </c>
      <c r="V30" s="372" t="s">
        <v>75</v>
      </c>
      <c r="W30" s="373" t="s">
        <v>76</v>
      </c>
      <c r="X30" s="373" t="s">
        <v>77</v>
      </c>
      <c r="Y30" s="373" t="s">
        <v>78</v>
      </c>
      <c r="Z30" s="374" t="s">
        <v>79</v>
      </c>
      <c r="AA30" s="375" t="s">
        <v>75</v>
      </c>
      <c r="AB30" s="373" t="s">
        <v>76</v>
      </c>
      <c r="AC30" s="373" t="s">
        <v>77</v>
      </c>
      <c r="AD30" s="373" t="s">
        <v>78</v>
      </c>
      <c r="AE30" s="376" t="s">
        <v>79</v>
      </c>
      <c r="AF30" s="372" t="s">
        <v>75</v>
      </c>
      <c r="AG30" s="373" t="s">
        <v>76</v>
      </c>
      <c r="AH30" s="373" t="s">
        <v>77</v>
      </c>
      <c r="AI30" s="373" t="s">
        <v>78</v>
      </c>
      <c r="AJ30" s="374" t="s">
        <v>79</v>
      </c>
      <c r="AK30" s="375" t="s">
        <v>75</v>
      </c>
      <c r="AL30" s="373" t="s">
        <v>76</v>
      </c>
      <c r="AM30" s="373" t="s">
        <v>77</v>
      </c>
      <c r="AN30" s="373" t="s">
        <v>78</v>
      </c>
      <c r="AO30" s="376" t="s">
        <v>79</v>
      </c>
      <c r="AP30" s="372" t="s">
        <v>75</v>
      </c>
      <c r="AQ30" s="373" t="s">
        <v>76</v>
      </c>
      <c r="AR30" s="373" t="s">
        <v>77</v>
      </c>
      <c r="AS30" s="373" t="s">
        <v>78</v>
      </c>
      <c r="AT30" s="374" t="s">
        <v>79</v>
      </c>
      <c r="AU30" s="375" t="s">
        <v>75</v>
      </c>
      <c r="AV30" s="373" t="s">
        <v>76</v>
      </c>
      <c r="AW30" s="309" t="s">
        <v>77</v>
      </c>
      <c r="AX30" s="373" t="s">
        <v>78</v>
      </c>
      <c r="AY30" s="376" t="s">
        <v>79</v>
      </c>
      <c r="AZ30" s="372" t="s">
        <v>75</v>
      </c>
      <c r="BA30" s="373" t="s">
        <v>76</v>
      </c>
      <c r="BB30" s="373" t="s">
        <v>77</v>
      </c>
      <c r="BC30" s="373" t="s">
        <v>78</v>
      </c>
      <c r="BD30" s="374" t="s">
        <v>79</v>
      </c>
      <c r="BE30" s="375" t="s">
        <v>75</v>
      </c>
      <c r="BF30" s="373" t="s">
        <v>76</v>
      </c>
      <c r="BG30" s="373" t="s">
        <v>77</v>
      </c>
      <c r="BH30" s="373" t="s">
        <v>78</v>
      </c>
      <c r="BI30" s="376" t="s">
        <v>79</v>
      </c>
      <c r="BJ30" s="372" t="s">
        <v>75</v>
      </c>
      <c r="BK30" s="373" t="s">
        <v>76</v>
      </c>
      <c r="BL30" s="373" t="s">
        <v>77</v>
      </c>
      <c r="BM30" s="373" t="s">
        <v>78</v>
      </c>
      <c r="BN30" s="374" t="s">
        <v>79</v>
      </c>
      <c r="BO30" s="375" t="s">
        <v>75</v>
      </c>
      <c r="BP30" s="373" t="s">
        <v>76</v>
      </c>
      <c r="BQ30" s="373" t="s">
        <v>77</v>
      </c>
      <c r="BR30" s="373" t="s">
        <v>78</v>
      </c>
      <c r="BS30" s="376" t="s">
        <v>79</v>
      </c>
      <c r="BT30" s="372" t="s">
        <v>75</v>
      </c>
      <c r="BU30" s="373" t="s">
        <v>76</v>
      </c>
      <c r="BV30" s="373" t="s">
        <v>77</v>
      </c>
      <c r="BW30" s="373" t="s">
        <v>78</v>
      </c>
      <c r="BX30" s="374" t="s">
        <v>79</v>
      </c>
      <c r="BY30" s="375" t="s">
        <v>75</v>
      </c>
      <c r="BZ30" s="373" t="s">
        <v>76</v>
      </c>
      <c r="CA30" s="373" t="s">
        <v>77</v>
      </c>
      <c r="CB30" s="373" t="s">
        <v>78</v>
      </c>
      <c r="CC30" s="376" t="s">
        <v>79</v>
      </c>
      <c r="CD30" s="372" t="s">
        <v>75</v>
      </c>
      <c r="CE30" s="373" t="s">
        <v>76</v>
      </c>
      <c r="CF30" s="373" t="s">
        <v>77</v>
      </c>
      <c r="CG30" s="373" t="s">
        <v>78</v>
      </c>
      <c r="CH30" s="374" t="s">
        <v>79</v>
      </c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56"/>
      <c r="DN30" s="56"/>
      <c r="DO30" s="56"/>
      <c r="DP30" s="56"/>
    </row>
    <row r="31" spans="1:131" s="1" customFormat="1" ht="51" customHeight="1" thickBot="1" x14ac:dyDescent="0.35">
      <c r="A31" s="629" t="s">
        <v>89</v>
      </c>
      <c r="B31" s="629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629"/>
      <c r="AI31" s="629"/>
      <c r="AJ31" s="629"/>
      <c r="AK31" s="629"/>
      <c r="AL31" s="629"/>
      <c r="AM31" s="629"/>
      <c r="AN31" s="629"/>
      <c r="AO31" s="629"/>
      <c r="AP31" s="629"/>
      <c r="AQ31" s="629"/>
      <c r="AR31" s="629"/>
      <c r="AS31" s="629"/>
      <c r="AT31" s="629"/>
      <c r="AU31" s="629"/>
      <c r="AV31" s="629"/>
      <c r="AW31" s="629"/>
      <c r="AX31" s="629"/>
      <c r="AY31" s="629"/>
      <c r="AZ31" s="629"/>
      <c r="BA31" s="629"/>
      <c r="BB31" s="629"/>
      <c r="BC31" s="629"/>
      <c r="BD31" s="629"/>
      <c r="BE31" s="629"/>
      <c r="BF31" s="629"/>
      <c r="BG31" s="629"/>
      <c r="BH31" s="629"/>
      <c r="BI31" s="629"/>
      <c r="BJ31" s="629"/>
      <c r="BK31" s="629"/>
      <c r="BL31" s="629"/>
      <c r="BM31" s="629"/>
      <c r="BN31" s="51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</row>
    <row r="32" spans="1:131" s="53" customFormat="1" ht="22.5" customHeight="1" thickBot="1" x14ac:dyDescent="0.3">
      <c r="A32" s="641" t="s">
        <v>70</v>
      </c>
      <c r="B32" s="633" t="s">
        <v>90</v>
      </c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4"/>
      <c r="Q32" s="633" t="s">
        <v>91</v>
      </c>
      <c r="R32" s="634"/>
      <c r="S32" s="634"/>
      <c r="T32" s="634"/>
      <c r="U32" s="634"/>
      <c r="V32" s="634"/>
      <c r="W32" s="634"/>
      <c r="X32" s="634"/>
      <c r="Y32" s="634"/>
      <c r="Z32" s="634"/>
      <c r="AA32" s="634"/>
      <c r="AB32" s="634"/>
      <c r="AC32" s="634"/>
      <c r="AD32" s="634"/>
      <c r="AE32" s="634"/>
      <c r="AF32" s="634"/>
      <c r="AG32" s="634"/>
      <c r="AH32" s="634"/>
      <c r="AI32" s="634"/>
      <c r="AJ32" s="635"/>
      <c r="AK32" s="636" t="s">
        <v>92</v>
      </c>
      <c r="AL32" s="634"/>
      <c r="AM32" s="634"/>
      <c r="AN32" s="634"/>
      <c r="AO32" s="634"/>
      <c r="AP32" s="634"/>
      <c r="AQ32" s="634"/>
      <c r="AR32" s="634"/>
      <c r="AS32" s="634"/>
      <c r="AT32" s="634"/>
      <c r="AU32" s="634"/>
      <c r="AV32" s="634"/>
      <c r="AW32" s="634"/>
      <c r="AX32" s="634"/>
      <c r="AY32" s="634"/>
      <c r="AZ32" s="634"/>
      <c r="BA32" s="634"/>
      <c r="BB32" s="634"/>
      <c r="BC32" s="634"/>
      <c r="BD32" s="642"/>
      <c r="BE32" s="621" t="s">
        <v>93</v>
      </c>
      <c r="BF32" s="622"/>
      <c r="BG32" s="622"/>
      <c r="BH32" s="622"/>
      <c r="BI32" s="622"/>
      <c r="BJ32" s="622"/>
      <c r="BK32" s="622"/>
      <c r="BL32" s="622"/>
      <c r="BM32" s="622"/>
      <c r="BN32" s="622"/>
      <c r="BO32" s="622"/>
      <c r="BP32" s="622"/>
      <c r="BQ32" s="622"/>
      <c r="BR32" s="622"/>
      <c r="BS32" s="622"/>
      <c r="BT32" s="622"/>
      <c r="BU32" s="622"/>
      <c r="BV32" s="622"/>
      <c r="BW32" s="622"/>
      <c r="BX32" s="622"/>
      <c r="BY32" s="622"/>
      <c r="BZ32" s="622"/>
      <c r="CA32" s="622"/>
      <c r="CB32" s="622"/>
      <c r="CC32" s="623"/>
      <c r="CD32" s="621" t="s">
        <v>94</v>
      </c>
      <c r="CE32" s="622"/>
      <c r="CF32" s="622"/>
      <c r="CG32" s="622"/>
      <c r="CH32" s="622"/>
      <c r="CI32" s="622"/>
      <c r="CJ32" s="622"/>
      <c r="CK32" s="622"/>
      <c r="CL32" s="622"/>
      <c r="CM32" s="622"/>
      <c r="CN32" s="622"/>
      <c r="CO32" s="622"/>
      <c r="CP32" s="622"/>
      <c r="CQ32" s="622"/>
      <c r="CR32" s="622"/>
      <c r="CS32" s="622"/>
      <c r="CT32" s="622"/>
      <c r="CU32" s="622"/>
      <c r="CV32" s="622"/>
      <c r="CW32" s="622"/>
      <c r="CX32" s="621" t="s">
        <v>95</v>
      </c>
      <c r="CY32" s="622"/>
      <c r="CZ32" s="622"/>
      <c r="DA32" s="622"/>
      <c r="DB32" s="622"/>
      <c r="DC32" s="622"/>
      <c r="DD32" s="622"/>
      <c r="DE32" s="622"/>
      <c r="DF32" s="622"/>
      <c r="DG32" s="622"/>
      <c r="DH32" s="622"/>
      <c r="DI32" s="622"/>
      <c r="DJ32" s="622"/>
      <c r="DK32" s="622"/>
      <c r="DL32" s="622"/>
      <c r="DM32" s="622"/>
      <c r="DN32" s="622"/>
      <c r="DO32" s="622"/>
      <c r="DP32" s="622"/>
      <c r="DQ32" s="622"/>
      <c r="DR32" s="622"/>
      <c r="DS32" s="622"/>
      <c r="DT32" s="623"/>
      <c r="DU32" s="637" t="s">
        <v>208</v>
      </c>
      <c r="DV32" s="638"/>
      <c r="DW32" s="638"/>
      <c r="DX32" s="638"/>
      <c r="DY32" s="638"/>
      <c r="DZ32" s="638"/>
      <c r="EA32" s="639"/>
    </row>
    <row r="33" spans="1:131" s="53" customFormat="1" ht="22.5" customHeight="1" thickBot="1" x14ac:dyDescent="0.3">
      <c r="A33" s="631"/>
      <c r="B33" s="141">
        <v>11</v>
      </c>
      <c r="C33" s="142">
        <f>B33+1</f>
        <v>12</v>
      </c>
      <c r="D33" s="142">
        <f>C33+1</f>
        <v>13</v>
      </c>
      <c r="E33" s="142">
        <f>D33+1</f>
        <v>14</v>
      </c>
      <c r="F33" s="143">
        <f>E33+1</f>
        <v>15</v>
      </c>
      <c r="G33" s="144">
        <f>F33+3</f>
        <v>18</v>
      </c>
      <c r="H33" s="142">
        <f>G33+1</f>
        <v>19</v>
      </c>
      <c r="I33" s="142">
        <f>H33+1</f>
        <v>20</v>
      </c>
      <c r="J33" s="142">
        <f>I33+1</f>
        <v>21</v>
      </c>
      <c r="K33" s="145">
        <f>J33+1</f>
        <v>22</v>
      </c>
      <c r="L33" s="141">
        <f>K33+3</f>
        <v>25</v>
      </c>
      <c r="M33" s="142">
        <f>L33+1</f>
        <v>26</v>
      </c>
      <c r="N33" s="142">
        <f>M33+1</f>
        <v>27</v>
      </c>
      <c r="O33" s="142">
        <f>N33+1</f>
        <v>28</v>
      </c>
      <c r="P33" s="143">
        <f>O33+1</f>
        <v>29</v>
      </c>
      <c r="Q33" s="144">
        <v>1</v>
      </c>
      <c r="R33" s="142">
        <f>Q33+1</f>
        <v>2</v>
      </c>
      <c r="S33" s="142">
        <f>R33+1</f>
        <v>3</v>
      </c>
      <c r="T33" s="142">
        <f>S33+1</f>
        <v>4</v>
      </c>
      <c r="U33" s="145">
        <f>T33+1</f>
        <v>5</v>
      </c>
      <c r="V33" s="141">
        <f>U33+3</f>
        <v>8</v>
      </c>
      <c r="W33" s="142">
        <f>V33+1</f>
        <v>9</v>
      </c>
      <c r="X33" s="142">
        <f>W33+1</f>
        <v>10</v>
      </c>
      <c r="Y33" s="142">
        <f>X33+1</f>
        <v>11</v>
      </c>
      <c r="Z33" s="143">
        <f>Y33+1</f>
        <v>12</v>
      </c>
      <c r="AA33" s="144">
        <f>Z33+3</f>
        <v>15</v>
      </c>
      <c r="AB33" s="142">
        <f>AA33+1</f>
        <v>16</v>
      </c>
      <c r="AC33" s="142">
        <f>AB33+1</f>
        <v>17</v>
      </c>
      <c r="AD33" s="142">
        <f>AC33+1</f>
        <v>18</v>
      </c>
      <c r="AE33" s="145">
        <f>AD33+1</f>
        <v>19</v>
      </c>
      <c r="AF33" s="146">
        <f>AE33+3</f>
        <v>22</v>
      </c>
      <c r="AG33" s="147">
        <f>AF33+1</f>
        <v>23</v>
      </c>
      <c r="AH33" s="142">
        <f>AG33+1</f>
        <v>24</v>
      </c>
      <c r="AI33" s="142">
        <f>AH33+1</f>
        <v>25</v>
      </c>
      <c r="AJ33" s="143">
        <f>AI33+1</f>
        <v>26</v>
      </c>
      <c r="AK33" s="144">
        <v>1</v>
      </c>
      <c r="AL33" s="142">
        <f>AK33+1</f>
        <v>2</v>
      </c>
      <c r="AM33" s="142">
        <f>AL33+1</f>
        <v>3</v>
      </c>
      <c r="AN33" s="142">
        <f>AM33+1</f>
        <v>4</v>
      </c>
      <c r="AO33" s="145">
        <f>AN33+1</f>
        <v>5</v>
      </c>
      <c r="AP33" s="148">
        <f>AO33+3</f>
        <v>8</v>
      </c>
      <c r="AQ33" s="142">
        <f>AP33+1</f>
        <v>9</v>
      </c>
      <c r="AR33" s="142">
        <f>AQ33+1</f>
        <v>10</v>
      </c>
      <c r="AS33" s="142">
        <f>AR33+1</f>
        <v>11</v>
      </c>
      <c r="AT33" s="143">
        <f>AS33+1</f>
        <v>12</v>
      </c>
      <c r="AU33" s="144">
        <f>AT33+3</f>
        <v>15</v>
      </c>
      <c r="AV33" s="142">
        <f>AU33+1</f>
        <v>16</v>
      </c>
      <c r="AW33" s="142">
        <f>AV33+1</f>
        <v>17</v>
      </c>
      <c r="AX33" s="145">
        <f>AW33+1</f>
        <v>18</v>
      </c>
      <c r="AY33" s="149">
        <f>AX33+1</f>
        <v>19</v>
      </c>
      <c r="AZ33" s="141">
        <f>AY33+3</f>
        <v>22</v>
      </c>
      <c r="BA33" s="142">
        <f>AZ33+1</f>
        <v>23</v>
      </c>
      <c r="BB33" s="142">
        <f>BA33+1</f>
        <v>24</v>
      </c>
      <c r="BC33" s="142">
        <f>BB33+1</f>
        <v>25</v>
      </c>
      <c r="BD33" s="143">
        <f>BC33+1</f>
        <v>26</v>
      </c>
      <c r="BE33" s="144">
        <f>BD33+3</f>
        <v>29</v>
      </c>
      <c r="BF33" s="142">
        <f>BE33+1</f>
        <v>30</v>
      </c>
      <c r="BG33" s="142">
        <f>BF33+1</f>
        <v>31</v>
      </c>
      <c r="BH33" s="142">
        <v>1</v>
      </c>
      <c r="BI33" s="145">
        <f>BH33+1</f>
        <v>2</v>
      </c>
      <c r="BJ33" s="141">
        <f>BI33+3</f>
        <v>5</v>
      </c>
      <c r="BK33" s="142">
        <f>BJ33+1</f>
        <v>6</v>
      </c>
      <c r="BL33" s="142">
        <f>BK33+1</f>
        <v>7</v>
      </c>
      <c r="BM33" s="142">
        <f>BL33+1</f>
        <v>8</v>
      </c>
      <c r="BN33" s="143">
        <f>BM33+1</f>
        <v>9</v>
      </c>
      <c r="BO33" s="144">
        <f>BN33+3</f>
        <v>12</v>
      </c>
      <c r="BP33" s="142">
        <f>BO33+1</f>
        <v>13</v>
      </c>
      <c r="BQ33" s="142">
        <f>BP33+1</f>
        <v>14</v>
      </c>
      <c r="BR33" s="142">
        <f>BQ33+1</f>
        <v>15</v>
      </c>
      <c r="BS33" s="145">
        <f>BR33+1</f>
        <v>16</v>
      </c>
      <c r="BT33" s="141">
        <f>BS33+3</f>
        <v>19</v>
      </c>
      <c r="BU33" s="142">
        <f>BT33+1</f>
        <v>20</v>
      </c>
      <c r="BV33" s="142">
        <f>BU33+1</f>
        <v>21</v>
      </c>
      <c r="BW33" s="142">
        <f>BV33+1</f>
        <v>22</v>
      </c>
      <c r="BX33" s="143">
        <f>BW33+1</f>
        <v>23</v>
      </c>
      <c r="BY33" s="144">
        <f>BX33+3</f>
        <v>26</v>
      </c>
      <c r="BZ33" s="142">
        <f>BY33+1</f>
        <v>27</v>
      </c>
      <c r="CA33" s="142">
        <f t="shared" ref="CA33:CB33" si="1">BZ33+1</f>
        <v>28</v>
      </c>
      <c r="CB33" s="142">
        <f t="shared" si="1"/>
        <v>29</v>
      </c>
      <c r="CC33" s="145">
        <f>CB33+1</f>
        <v>30</v>
      </c>
      <c r="CD33" s="148">
        <v>3</v>
      </c>
      <c r="CE33" s="150">
        <f>CD33+1</f>
        <v>4</v>
      </c>
      <c r="CF33" s="142">
        <f>CE33+1</f>
        <v>5</v>
      </c>
      <c r="CG33" s="142">
        <f>CF33+1</f>
        <v>6</v>
      </c>
      <c r="CH33" s="143">
        <f>CG33+1</f>
        <v>7</v>
      </c>
      <c r="CI33" s="148">
        <f>CH33+3</f>
        <v>10</v>
      </c>
      <c r="CJ33" s="142">
        <f>CI33+1</f>
        <v>11</v>
      </c>
      <c r="CK33" s="142">
        <f>CJ33+1</f>
        <v>12</v>
      </c>
      <c r="CL33" s="142">
        <f>CK33+1</f>
        <v>13</v>
      </c>
      <c r="CM33" s="143">
        <f>CL33+1</f>
        <v>14</v>
      </c>
      <c r="CN33" s="144">
        <f>CM33+3</f>
        <v>17</v>
      </c>
      <c r="CO33" s="142">
        <f>CN33+1</f>
        <v>18</v>
      </c>
      <c r="CP33" s="142">
        <f>CO33+1</f>
        <v>19</v>
      </c>
      <c r="CQ33" s="142">
        <f>CP33+1</f>
        <v>20</v>
      </c>
      <c r="CR33" s="145">
        <f>CQ33+1</f>
        <v>21</v>
      </c>
      <c r="CS33" s="141">
        <f>CR33+3</f>
        <v>24</v>
      </c>
      <c r="CT33" s="142">
        <f>CS33+1</f>
        <v>25</v>
      </c>
      <c r="CU33" s="142">
        <f>CT33+1</f>
        <v>26</v>
      </c>
      <c r="CV33" s="142">
        <f>CU33+1</f>
        <v>27</v>
      </c>
      <c r="CW33" s="143">
        <f>CV33+1</f>
        <v>28</v>
      </c>
      <c r="CX33" s="403">
        <f>CW33+3</f>
        <v>31</v>
      </c>
      <c r="CY33" s="404">
        <v>1</v>
      </c>
      <c r="CZ33" s="404">
        <f>CY33+1</f>
        <v>2</v>
      </c>
      <c r="DA33" s="404">
        <f>CZ33+1</f>
        <v>3</v>
      </c>
      <c r="DB33" s="405">
        <f>DA33+1</f>
        <v>4</v>
      </c>
      <c r="DC33" s="406">
        <f>DB33+3</f>
        <v>7</v>
      </c>
      <c r="DD33" s="404">
        <f>DC33+1</f>
        <v>8</v>
      </c>
      <c r="DE33" s="404">
        <f>DD33+1</f>
        <v>9</v>
      </c>
      <c r="DF33" s="404">
        <f>DE33+1</f>
        <v>10</v>
      </c>
      <c r="DG33" s="407">
        <f>DF33+1</f>
        <v>11</v>
      </c>
      <c r="DH33" s="403">
        <f>DG33+3</f>
        <v>14</v>
      </c>
      <c r="DI33" s="404">
        <f>DH33+1</f>
        <v>15</v>
      </c>
      <c r="DJ33" s="404">
        <f>DI33+1</f>
        <v>16</v>
      </c>
      <c r="DK33" s="404">
        <f>DJ33+1</f>
        <v>17</v>
      </c>
      <c r="DL33" s="405">
        <f>DK33+1</f>
        <v>18</v>
      </c>
      <c r="DM33" s="409">
        <v>21</v>
      </c>
      <c r="DN33" s="410">
        <v>22</v>
      </c>
      <c r="DO33" s="410">
        <v>23</v>
      </c>
      <c r="DP33" s="410">
        <v>24</v>
      </c>
      <c r="DQ33" s="410">
        <v>25</v>
      </c>
      <c r="DR33" s="410">
        <v>28</v>
      </c>
      <c r="DS33" s="410">
        <v>29</v>
      </c>
      <c r="DT33" s="411">
        <v>30</v>
      </c>
      <c r="DU33" s="408">
        <v>1</v>
      </c>
      <c r="DV33" s="408">
        <v>2</v>
      </c>
      <c r="DW33" s="413">
        <v>5</v>
      </c>
      <c r="DX33" s="413">
        <v>6</v>
      </c>
      <c r="DY33" s="413">
        <v>7</v>
      </c>
      <c r="DZ33" s="413">
        <v>8</v>
      </c>
      <c r="EA33" s="413">
        <v>9</v>
      </c>
    </row>
    <row r="34" spans="1:131" s="53" customFormat="1" ht="22.5" customHeight="1" thickBot="1" x14ac:dyDescent="0.3">
      <c r="A34" s="631"/>
      <c r="B34" s="141" t="s">
        <v>75</v>
      </c>
      <c r="C34" s="142" t="s">
        <v>76</v>
      </c>
      <c r="D34" s="142" t="s">
        <v>77</v>
      </c>
      <c r="E34" s="142" t="s">
        <v>78</v>
      </c>
      <c r="F34" s="143" t="s">
        <v>79</v>
      </c>
      <c r="G34" s="144" t="s">
        <v>75</v>
      </c>
      <c r="H34" s="142" t="s">
        <v>76</v>
      </c>
      <c r="I34" s="142" t="s">
        <v>77</v>
      </c>
      <c r="J34" s="142" t="s">
        <v>78</v>
      </c>
      <c r="K34" s="145" t="s">
        <v>79</v>
      </c>
      <c r="L34" s="141" t="s">
        <v>75</v>
      </c>
      <c r="M34" s="142" t="s">
        <v>76</v>
      </c>
      <c r="N34" s="142" t="s">
        <v>77</v>
      </c>
      <c r="O34" s="142" t="s">
        <v>78</v>
      </c>
      <c r="P34" s="143" t="s">
        <v>79</v>
      </c>
      <c r="Q34" s="144" t="s">
        <v>75</v>
      </c>
      <c r="R34" s="142" t="s">
        <v>76</v>
      </c>
      <c r="S34" s="142" t="s">
        <v>77</v>
      </c>
      <c r="T34" s="142" t="s">
        <v>78</v>
      </c>
      <c r="U34" s="145" t="s">
        <v>79</v>
      </c>
      <c r="V34" s="141" t="s">
        <v>75</v>
      </c>
      <c r="W34" s="142" t="s">
        <v>76</v>
      </c>
      <c r="X34" s="142" t="s">
        <v>77</v>
      </c>
      <c r="Y34" s="142" t="s">
        <v>78</v>
      </c>
      <c r="Z34" s="143" t="s">
        <v>79</v>
      </c>
      <c r="AA34" s="144" t="s">
        <v>75</v>
      </c>
      <c r="AB34" s="142" t="s">
        <v>76</v>
      </c>
      <c r="AC34" s="142" t="s">
        <v>77</v>
      </c>
      <c r="AD34" s="142" t="s">
        <v>78</v>
      </c>
      <c r="AE34" s="145" t="s">
        <v>79</v>
      </c>
      <c r="AF34" s="146" t="s">
        <v>75</v>
      </c>
      <c r="AG34" s="147" t="s">
        <v>76</v>
      </c>
      <c r="AH34" s="142" t="s">
        <v>77</v>
      </c>
      <c r="AI34" s="142" t="s">
        <v>78</v>
      </c>
      <c r="AJ34" s="143" t="s">
        <v>79</v>
      </c>
      <c r="AK34" s="144" t="s">
        <v>75</v>
      </c>
      <c r="AL34" s="142" t="s">
        <v>76</v>
      </c>
      <c r="AM34" s="142" t="s">
        <v>77</v>
      </c>
      <c r="AN34" s="142" t="s">
        <v>78</v>
      </c>
      <c r="AO34" s="145" t="s">
        <v>79</v>
      </c>
      <c r="AP34" s="148" t="s">
        <v>75</v>
      </c>
      <c r="AQ34" s="142" t="s">
        <v>76</v>
      </c>
      <c r="AR34" s="142" t="s">
        <v>77</v>
      </c>
      <c r="AS34" s="142" t="s">
        <v>78</v>
      </c>
      <c r="AT34" s="143" t="s">
        <v>79</v>
      </c>
      <c r="AU34" s="144" t="s">
        <v>75</v>
      </c>
      <c r="AV34" s="142" t="s">
        <v>76</v>
      </c>
      <c r="AW34" s="142" t="s">
        <v>77</v>
      </c>
      <c r="AX34" s="145" t="s">
        <v>78</v>
      </c>
      <c r="AY34" s="149" t="s">
        <v>79</v>
      </c>
      <c r="AZ34" s="141" t="s">
        <v>75</v>
      </c>
      <c r="BA34" s="142" t="s">
        <v>76</v>
      </c>
      <c r="BB34" s="142" t="s">
        <v>77</v>
      </c>
      <c r="BC34" s="142" t="s">
        <v>78</v>
      </c>
      <c r="BD34" s="143" t="s">
        <v>79</v>
      </c>
      <c r="BE34" s="144" t="s">
        <v>75</v>
      </c>
      <c r="BF34" s="142" t="s">
        <v>76</v>
      </c>
      <c r="BG34" s="142" t="s">
        <v>77</v>
      </c>
      <c r="BH34" s="142" t="s">
        <v>78</v>
      </c>
      <c r="BI34" s="145" t="s">
        <v>79</v>
      </c>
      <c r="BJ34" s="141" t="s">
        <v>75</v>
      </c>
      <c r="BK34" s="142" t="s">
        <v>76</v>
      </c>
      <c r="BL34" s="142" t="s">
        <v>77</v>
      </c>
      <c r="BM34" s="142" t="s">
        <v>78</v>
      </c>
      <c r="BN34" s="143" t="s">
        <v>79</v>
      </c>
      <c r="BO34" s="144" t="s">
        <v>75</v>
      </c>
      <c r="BP34" s="142" t="s">
        <v>76</v>
      </c>
      <c r="BQ34" s="142" t="s">
        <v>77</v>
      </c>
      <c r="BR34" s="142" t="s">
        <v>78</v>
      </c>
      <c r="BS34" s="145" t="s">
        <v>79</v>
      </c>
      <c r="BT34" s="141" t="s">
        <v>75</v>
      </c>
      <c r="BU34" s="142" t="s">
        <v>76</v>
      </c>
      <c r="BV34" s="142" t="s">
        <v>77</v>
      </c>
      <c r="BW34" s="142" t="s">
        <v>78</v>
      </c>
      <c r="BX34" s="143" t="s">
        <v>79</v>
      </c>
      <c r="BY34" s="144" t="s">
        <v>75</v>
      </c>
      <c r="BZ34" s="142" t="s">
        <v>76</v>
      </c>
      <c r="CA34" s="150" t="s">
        <v>77</v>
      </c>
      <c r="CB34" s="150" t="s">
        <v>78</v>
      </c>
      <c r="CC34" s="157" t="s">
        <v>79</v>
      </c>
      <c r="CD34" s="148" t="s">
        <v>75</v>
      </c>
      <c r="CE34" s="150" t="s">
        <v>76</v>
      </c>
      <c r="CF34" s="142" t="s">
        <v>77</v>
      </c>
      <c r="CG34" s="142" t="s">
        <v>78</v>
      </c>
      <c r="CH34" s="143" t="s">
        <v>79</v>
      </c>
      <c r="CI34" s="148" t="s">
        <v>75</v>
      </c>
      <c r="CJ34" s="142" t="s">
        <v>76</v>
      </c>
      <c r="CK34" s="142" t="s">
        <v>77</v>
      </c>
      <c r="CL34" s="142" t="s">
        <v>78</v>
      </c>
      <c r="CM34" s="143" t="s">
        <v>79</v>
      </c>
      <c r="CN34" s="144" t="s">
        <v>75</v>
      </c>
      <c r="CO34" s="142" t="s">
        <v>76</v>
      </c>
      <c r="CP34" s="142" t="s">
        <v>77</v>
      </c>
      <c r="CQ34" s="142" t="s">
        <v>78</v>
      </c>
      <c r="CR34" s="145" t="s">
        <v>79</v>
      </c>
      <c r="CS34" s="141" t="s">
        <v>75</v>
      </c>
      <c r="CT34" s="142" t="s">
        <v>76</v>
      </c>
      <c r="CU34" s="142" t="s">
        <v>77</v>
      </c>
      <c r="CV34" s="142" t="s">
        <v>78</v>
      </c>
      <c r="CW34" s="143" t="s">
        <v>79</v>
      </c>
      <c r="CX34" s="144" t="s">
        <v>75</v>
      </c>
      <c r="CY34" s="142" t="s">
        <v>76</v>
      </c>
      <c r="CZ34" s="142" t="s">
        <v>77</v>
      </c>
      <c r="DA34" s="142" t="s">
        <v>78</v>
      </c>
      <c r="DB34" s="145" t="s">
        <v>79</v>
      </c>
      <c r="DC34" s="141" t="s">
        <v>75</v>
      </c>
      <c r="DD34" s="142" t="s">
        <v>76</v>
      </c>
      <c r="DE34" s="142" t="s">
        <v>77</v>
      </c>
      <c r="DF34" s="142" t="s">
        <v>78</v>
      </c>
      <c r="DG34" s="151" t="s">
        <v>79</v>
      </c>
      <c r="DH34" s="144" t="s">
        <v>75</v>
      </c>
      <c r="DI34" s="142" t="s">
        <v>76</v>
      </c>
      <c r="DJ34" s="142" t="s">
        <v>77</v>
      </c>
      <c r="DK34" s="142" t="s">
        <v>78</v>
      </c>
      <c r="DL34" s="145" t="s">
        <v>79</v>
      </c>
      <c r="DM34" s="474" t="s">
        <v>75</v>
      </c>
      <c r="DN34" s="474" t="s">
        <v>76</v>
      </c>
      <c r="DO34" s="474" t="s">
        <v>77</v>
      </c>
      <c r="DP34" s="474" t="s">
        <v>78</v>
      </c>
      <c r="DQ34" s="474" t="s">
        <v>79</v>
      </c>
      <c r="DR34" s="474" t="s">
        <v>75</v>
      </c>
      <c r="DS34" s="474" t="s">
        <v>76</v>
      </c>
      <c r="DT34" s="474" t="s">
        <v>77</v>
      </c>
      <c r="DU34" s="474" t="s">
        <v>78</v>
      </c>
      <c r="DV34" s="474" t="s">
        <v>79</v>
      </c>
      <c r="DW34" s="412" t="s">
        <v>75</v>
      </c>
      <c r="DX34" s="412" t="s">
        <v>76</v>
      </c>
      <c r="DY34" s="412" t="s">
        <v>77</v>
      </c>
      <c r="DZ34" s="412" t="s">
        <v>78</v>
      </c>
      <c r="EA34" s="412" t="s">
        <v>79</v>
      </c>
    </row>
    <row r="35" spans="1:131" ht="39" customHeight="1" x14ac:dyDescent="0.3">
      <c r="A35" s="158" t="s">
        <v>80</v>
      </c>
      <c r="B35" s="136"/>
      <c r="C35" s="137" t="s">
        <v>81</v>
      </c>
      <c r="D35" s="137" t="s">
        <v>111</v>
      </c>
      <c r="E35" s="137" t="s">
        <v>85</v>
      </c>
      <c r="F35" s="138"/>
      <c r="G35" s="159"/>
      <c r="H35" s="137" t="s">
        <v>81</v>
      </c>
      <c r="I35" s="137" t="s">
        <v>111</v>
      </c>
      <c r="J35" s="137" t="s">
        <v>85</v>
      </c>
      <c r="K35" s="160"/>
      <c r="L35" s="136"/>
      <c r="M35" s="137" t="s">
        <v>81</v>
      </c>
      <c r="N35" s="137" t="s">
        <v>111</v>
      </c>
      <c r="O35" s="137" t="s">
        <v>85</v>
      </c>
      <c r="P35" s="138"/>
      <c r="Q35" s="159"/>
      <c r="R35" s="137" t="s">
        <v>81</v>
      </c>
      <c r="S35" s="137" t="s">
        <v>111</v>
      </c>
      <c r="T35" s="137" t="s">
        <v>85</v>
      </c>
      <c r="U35" s="160"/>
      <c r="V35" s="136"/>
      <c r="W35" s="137" t="s">
        <v>81</v>
      </c>
      <c r="X35" s="137" t="s">
        <v>111</v>
      </c>
      <c r="Y35" s="137" t="s">
        <v>85</v>
      </c>
      <c r="Z35" s="138"/>
      <c r="AA35" s="159"/>
      <c r="AB35" s="137" t="s">
        <v>81</v>
      </c>
      <c r="AC35" s="137" t="s">
        <v>111</v>
      </c>
      <c r="AD35" s="137" t="s">
        <v>85</v>
      </c>
      <c r="AE35" s="160"/>
      <c r="AF35" s="136" t="s">
        <v>81</v>
      </c>
      <c r="AG35" s="306"/>
      <c r="AH35" s="137" t="s">
        <v>85</v>
      </c>
      <c r="AI35" s="137" t="s">
        <v>111</v>
      </c>
      <c r="AJ35" s="138"/>
      <c r="AK35" s="159"/>
      <c r="AL35" s="137" t="s">
        <v>81</v>
      </c>
      <c r="AM35" s="137" t="s">
        <v>85</v>
      </c>
      <c r="AN35" s="137" t="s">
        <v>111</v>
      </c>
      <c r="AO35" s="160"/>
      <c r="AP35" s="303"/>
      <c r="AQ35" s="137" t="s">
        <v>81</v>
      </c>
      <c r="AR35" s="137" t="s">
        <v>85</v>
      </c>
      <c r="AS35" s="137" t="s">
        <v>111</v>
      </c>
      <c r="AT35" s="138"/>
      <c r="AU35" s="159"/>
      <c r="AV35" s="137" t="s">
        <v>81</v>
      </c>
      <c r="AW35" s="137" t="s">
        <v>85</v>
      </c>
      <c r="AX35" s="160" t="s">
        <v>111</v>
      </c>
      <c r="AY35" s="136"/>
      <c r="AZ35" s="137"/>
      <c r="BA35" s="137" t="s">
        <v>81</v>
      </c>
      <c r="BB35" s="137" t="s">
        <v>85</v>
      </c>
      <c r="BC35" s="137" t="s">
        <v>111</v>
      </c>
      <c r="BD35" s="138"/>
      <c r="BE35" s="159"/>
      <c r="BF35" s="137" t="s">
        <v>81</v>
      </c>
      <c r="BG35" s="137" t="s">
        <v>85</v>
      </c>
      <c r="BH35" s="137" t="s">
        <v>111</v>
      </c>
      <c r="BI35" s="160"/>
      <c r="BJ35" s="161"/>
      <c r="BK35" s="137" t="s">
        <v>81</v>
      </c>
      <c r="BL35" s="137"/>
      <c r="BM35" s="137" t="s">
        <v>111</v>
      </c>
      <c r="BN35" s="138"/>
      <c r="BO35" s="163"/>
      <c r="BP35" s="137" t="s">
        <v>81</v>
      </c>
      <c r="BQ35" s="137"/>
      <c r="BR35" s="137" t="s">
        <v>111</v>
      </c>
      <c r="BS35" s="160"/>
      <c r="BT35" s="161"/>
      <c r="BU35" s="137" t="s">
        <v>81</v>
      </c>
      <c r="BV35" s="137"/>
      <c r="BW35" s="137" t="s">
        <v>111</v>
      </c>
      <c r="BX35" s="138"/>
      <c r="BY35" s="163"/>
      <c r="BZ35" s="137" t="s">
        <v>81</v>
      </c>
      <c r="CA35" s="162"/>
      <c r="CB35" s="137" t="s">
        <v>111</v>
      </c>
      <c r="CC35" s="160"/>
      <c r="CD35" s="496"/>
      <c r="CE35" s="137" t="s">
        <v>81</v>
      </c>
      <c r="CF35" s="162"/>
      <c r="CG35" s="137" t="s">
        <v>111</v>
      </c>
      <c r="CH35" s="138"/>
      <c r="CI35" s="496"/>
      <c r="CJ35" s="137" t="s">
        <v>81</v>
      </c>
      <c r="CK35" s="162"/>
      <c r="CL35" s="137" t="s">
        <v>111</v>
      </c>
      <c r="CM35" s="138"/>
      <c r="CN35" s="163"/>
      <c r="CO35" s="162"/>
      <c r="CP35" s="162"/>
      <c r="CQ35" s="162"/>
      <c r="CR35" s="160"/>
      <c r="CS35" s="161"/>
      <c r="CT35" s="137"/>
      <c r="CU35" s="162"/>
      <c r="CV35" s="162"/>
      <c r="CW35" s="138"/>
      <c r="CX35" s="163"/>
      <c r="CY35" s="162"/>
      <c r="CZ35" s="162"/>
      <c r="DA35" s="162"/>
      <c r="DB35" s="164"/>
      <c r="DC35" s="161"/>
      <c r="DD35" s="162"/>
      <c r="DE35" s="162"/>
      <c r="DF35" s="162"/>
      <c r="DG35" s="487"/>
      <c r="DH35" s="161"/>
      <c r="DI35" s="162"/>
      <c r="DJ35" s="162"/>
      <c r="DK35" s="162"/>
      <c r="DL35" s="165"/>
      <c r="DM35" s="475"/>
      <c r="DN35" s="476"/>
      <c r="DO35" s="476"/>
      <c r="DP35" s="476"/>
      <c r="DQ35" s="477"/>
      <c r="DR35" s="484"/>
      <c r="DS35" s="476"/>
      <c r="DT35" s="476"/>
      <c r="DU35" s="476"/>
      <c r="DV35" s="477"/>
      <c r="DW35" s="175">
        <f>COUNTIF(B35:DV35,206)</f>
        <v>18</v>
      </c>
      <c r="DX35" s="175">
        <f>COUNTIF(B35:DV35,10)</f>
        <v>12</v>
      </c>
      <c r="DY35" s="175">
        <f>COUNTIF(B35:DV35,20)</f>
        <v>18</v>
      </c>
    </row>
    <row r="36" spans="1:131" ht="41.25" customHeight="1" x14ac:dyDescent="0.3">
      <c r="A36" s="57" t="s">
        <v>112</v>
      </c>
      <c r="B36" s="59"/>
      <c r="C36" s="60"/>
      <c r="D36" s="60"/>
      <c r="E36" s="60"/>
      <c r="F36" s="61"/>
      <c r="G36" s="103"/>
      <c r="H36" s="60"/>
      <c r="I36" s="60"/>
      <c r="J36" s="60"/>
      <c r="K36" s="104"/>
      <c r="L36" s="59"/>
      <c r="M36" s="60"/>
      <c r="N36" s="60"/>
      <c r="O36" s="60"/>
      <c r="P36" s="61"/>
      <c r="Q36" s="103"/>
      <c r="R36" s="60"/>
      <c r="S36" s="60"/>
      <c r="T36" s="60"/>
      <c r="U36" s="104"/>
      <c r="V36" s="59"/>
      <c r="W36" s="60"/>
      <c r="X36" s="60"/>
      <c r="Y36" s="60"/>
      <c r="Z36" s="61"/>
      <c r="AA36" s="103"/>
      <c r="AB36" s="60"/>
      <c r="AC36" s="60"/>
      <c r="AD36" s="60"/>
      <c r="AE36" s="104"/>
      <c r="AF36" s="59"/>
      <c r="AG36" s="307"/>
      <c r="AH36" s="60"/>
      <c r="AI36" s="60"/>
      <c r="AJ36" s="61"/>
      <c r="AK36" s="103"/>
      <c r="AL36" s="60"/>
      <c r="AM36" s="60"/>
      <c r="AN36" s="60"/>
      <c r="AO36" s="104"/>
      <c r="AP36" s="304"/>
      <c r="AQ36" s="60"/>
      <c r="AR36" s="60"/>
      <c r="AS36" s="60"/>
      <c r="AT36" s="61"/>
      <c r="AU36" s="103"/>
      <c r="AV36" s="60"/>
      <c r="AW36" s="60"/>
      <c r="AX36" s="104"/>
      <c r="AY36" s="59"/>
      <c r="AZ36" s="60"/>
      <c r="BA36" s="60"/>
      <c r="BB36" s="60"/>
      <c r="BC36" s="60"/>
      <c r="BD36" s="61"/>
      <c r="BE36" s="103"/>
      <c r="BF36" s="60"/>
      <c r="BG36" s="60"/>
      <c r="BH36" s="60"/>
      <c r="BI36" s="104"/>
      <c r="BJ36" s="112"/>
      <c r="BK36" s="60"/>
      <c r="BL36" s="60"/>
      <c r="BM36" s="113"/>
      <c r="BN36" s="61"/>
      <c r="BO36" s="114"/>
      <c r="BP36" s="113"/>
      <c r="BQ36" s="60"/>
      <c r="BR36" s="113"/>
      <c r="BS36" s="104"/>
      <c r="BT36" s="112"/>
      <c r="BU36" s="113"/>
      <c r="BV36" s="60"/>
      <c r="BW36" s="113"/>
      <c r="BX36" s="61"/>
      <c r="BY36" s="114"/>
      <c r="BZ36" s="113"/>
      <c r="CA36" s="113"/>
      <c r="CB36" s="60"/>
      <c r="CC36" s="115"/>
      <c r="CD36" s="497"/>
      <c r="CE36" s="113"/>
      <c r="CF36" s="113"/>
      <c r="CG36" s="113"/>
      <c r="CH36" s="61"/>
      <c r="CI36" s="497"/>
      <c r="CJ36" s="113"/>
      <c r="CK36" s="113"/>
      <c r="CL36" s="60"/>
      <c r="CM36" s="61"/>
      <c r="CN36" s="114"/>
      <c r="CO36" s="113"/>
      <c r="CP36" s="113"/>
      <c r="CQ36" s="113"/>
      <c r="CR36" s="115"/>
      <c r="CS36" s="112"/>
      <c r="CT36" s="113"/>
      <c r="CU36" s="113"/>
      <c r="CV36" s="113"/>
      <c r="CW36" s="119"/>
      <c r="CX36" s="114"/>
      <c r="CY36" s="113"/>
      <c r="CZ36" s="113"/>
      <c r="DA36" s="113"/>
      <c r="DB36" s="115"/>
      <c r="DC36" s="112"/>
      <c r="DD36" s="113"/>
      <c r="DE36" s="113"/>
      <c r="DF36" s="113"/>
      <c r="DG36" s="488"/>
      <c r="DH36" s="112"/>
      <c r="DI36" s="113"/>
      <c r="DJ36" s="113"/>
      <c r="DK36" s="113"/>
      <c r="DL36" s="119"/>
      <c r="DM36" s="478"/>
      <c r="DN36" s="132"/>
      <c r="DO36" s="132"/>
      <c r="DP36" s="132"/>
      <c r="DQ36" s="479"/>
      <c r="DR36" s="485"/>
      <c r="DS36" s="132"/>
      <c r="DT36" s="132"/>
      <c r="DU36" s="132"/>
      <c r="DV36" s="479"/>
    </row>
    <row r="37" spans="1:131" ht="41.25" customHeight="1" x14ac:dyDescent="0.3">
      <c r="A37" s="108" t="s">
        <v>82</v>
      </c>
      <c r="B37" s="116" t="s">
        <v>84</v>
      </c>
      <c r="C37" s="117" t="s">
        <v>113</v>
      </c>
      <c r="D37" s="117" t="s">
        <v>84</v>
      </c>
      <c r="E37" s="117" t="s">
        <v>113</v>
      </c>
      <c r="F37" s="118" t="s">
        <v>111</v>
      </c>
      <c r="G37" s="134" t="s">
        <v>84</v>
      </c>
      <c r="H37" s="117" t="s">
        <v>113</v>
      </c>
      <c r="I37" s="117" t="s">
        <v>84</v>
      </c>
      <c r="J37" s="117" t="s">
        <v>113</v>
      </c>
      <c r="K37" s="104" t="s">
        <v>111</v>
      </c>
      <c r="L37" s="116" t="s">
        <v>84</v>
      </c>
      <c r="M37" s="117" t="s">
        <v>113</v>
      </c>
      <c r="N37" s="117" t="s">
        <v>84</v>
      </c>
      <c r="O37" s="117" t="s">
        <v>113</v>
      </c>
      <c r="P37" s="61" t="s">
        <v>111</v>
      </c>
      <c r="Q37" s="134" t="s">
        <v>84</v>
      </c>
      <c r="R37" s="117" t="s">
        <v>113</v>
      </c>
      <c r="S37" s="117" t="s">
        <v>84</v>
      </c>
      <c r="T37" s="117" t="s">
        <v>113</v>
      </c>
      <c r="U37" s="104" t="s">
        <v>111</v>
      </c>
      <c r="V37" s="116" t="s">
        <v>84</v>
      </c>
      <c r="W37" s="117" t="s">
        <v>113</v>
      </c>
      <c r="X37" s="117" t="s">
        <v>84</v>
      </c>
      <c r="Y37" s="117" t="s">
        <v>113</v>
      </c>
      <c r="Z37" s="61" t="s">
        <v>111</v>
      </c>
      <c r="AA37" s="134" t="s">
        <v>84</v>
      </c>
      <c r="AB37" s="117" t="s">
        <v>113</v>
      </c>
      <c r="AC37" s="117" t="s">
        <v>84</v>
      </c>
      <c r="AD37" s="117" t="s">
        <v>113</v>
      </c>
      <c r="AE37" s="104" t="s">
        <v>111</v>
      </c>
      <c r="AF37" s="59"/>
      <c r="AG37" s="307"/>
      <c r="AH37" s="60" t="s">
        <v>113</v>
      </c>
      <c r="AI37" s="60" t="s">
        <v>113</v>
      </c>
      <c r="AJ37" s="61"/>
      <c r="AK37" s="103">
        <v>211</v>
      </c>
      <c r="AL37" s="60" t="s">
        <v>113</v>
      </c>
      <c r="AM37" s="60">
        <v>212</v>
      </c>
      <c r="AN37" s="60" t="s">
        <v>113</v>
      </c>
      <c r="AO37" s="104"/>
      <c r="AP37" s="304"/>
      <c r="AQ37" s="60" t="s">
        <v>113</v>
      </c>
      <c r="AR37" s="60" t="s">
        <v>258</v>
      </c>
      <c r="AS37" s="60" t="s">
        <v>113</v>
      </c>
      <c r="AT37" s="60" t="s">
        <v>259</v>
      </c>
      <c r="AU37" s="60" t="s">
        <v>258</v>
      </c>
      <c r="AV37" s="60"/>
      <c r="AW37" s="60" t="s">
        <v>259</v>
      </c>
      <c r="AX37" s="104"/>
      <c r="AY37" s="59"/>
      <c r="AZ37" s="60" t="s">
        <v>258</v>
      </c>
      <c r="BA37" s="60"/>
      <c r="BB37" s="60" t="s">
        <v>259</v>
      </c>
      <c r="BC37" s="60"/>
      <c r="BD37" s="119"/>
      <c r="BE37" s="60" t="s">
        <v>258</v>
      </c>
      <c r="BF37" s="60"/>
      <c r="BG37" s="60" t="s">
        <v>259</v>
      </c>
      <c r="BH37" s="60"/>
      <c r="BI37" s="115"/>
      <c r="BJ37" s="60" t="s">
        <v>258</v>
      </c>
      <c r="BK37" s="60"/>
      <c r="BL37" s="60" t="s">
        <v>259</v>
      </c>
      <c r="BM37" s="60"/>
      <c r="BN37" s="119"/>
      <c r="BO37" s="60" t="s">
        <v>258</v>
      </c>
      <c r="BP37" s="60"/>
      <c r="BQ37" s="60" t="s">
        <v>259</v>
      </c>
      <c r="BR37" s="60"/>
      <c r="BS37" s="115"/>
      <c r="BT37" s="60" t="s">
        <v>258</v>
      </c>
      <c r="BU37" s="60"/>
      <c r="BV37" s="60" t="s">
        <v>259</v>
      </c>
      <c r="BW37" s="60"/>
      <c r="BX37" s="119"/>
      <c r="BY37" s="60" t="s">
        <v>258</v>
      </c>
      <c r="BZ37" s="60"/>
      <c r="CA37" s="60" t="s">
        <v>259</v>
      </c>
      <c r="CB37" s="60"/>
      <c r="CC37" s="115"/>
      <c r="CD37" s="497"/>
      <c r="CE37" s="60" t="s">
        <v>258</v>
      </c>
      <c r="CF37" s="60"/>
      <c r="CG37" s="60" t="s">
        <v>259</v>
      </c>
      <c r="CH37" s="119"/>
      <c r="CI37" s="497"/>
      <c r="CJ37" s="60" t="s">
        <v>258</v>
      </c>
      <c r="CK37" s="60"/>
      <c r="CL37" s="60" t="s">
        <v>259</v>
      </c>
      <c r="CM37" s="119"/>
      <c r="CN37" s="114"/>
      <c r="CO37" s="60"/>
      <c r="CP37" s="60"/>
      <c r="CQ37" s="60"/>
      <c r="CR37" s="115"/>
      <c r="CS37" s="112"/>
      <c r="CT37" s="60" t="s">
        <v>258</v>
      </c>
      <c r="CU37" s="60"/>
      <c r="CV37" s="60" t="s">
        <v>259</v>
      </c>
      <c r="CW37" s="119"/>
      <c r="CX37" s="114"/>
      <c r="CY37" s="113"/>
      <c r="CZ37" s="113"/>
      <c r="DA37" s="113"/>
      <c r="DB37" s="115"/>
      <c r="DC37" s="112"/>
      <c r="DD37" s="113"/>
      <c r="DE37" s="113"/>
      <c r="DF37" s="113"/>
      <c r="DG37" s="488"/>
      <c r="DH37" s="112"/>
      <c r="DI37" s="113"/>
      <c r="DJ37" s="113"/>
      <c r="DK37" s="113"/>
      <c r="DL37" s="119"/>
      <c r="DM37" s="478"/>
      <c r="DN37" s="132"/>
      <c r="DO37" s="132"/>
      <c r="DP37" s="132"/>
      <c r="DQ37" s="479"/>
      <c r="DR37" s="485"/>
      <c r="DS37" s="132"/>
      <c r="DT37" s="132"/>
      <c r="DU37" s="132"/>
      <c r="DV37" s="479"/>
      <c r="DW37" s="175">
        <f>COUNTIF(B37:DV37,211)</f>
        <v>12</v>
      </c>
      <c r="DX37" s="175">
        <f>COUNTIF(C37:DW37,212)</f>
        <v>12</v>
      </c>
      <c r="DY37" s="175">
        <f>COUNTIF(B37:DV37,205)</f>
        <v>18</v>
      </c>
      <c r="DZ37" s="175">
        <f>COUNTIF(B37:DV37,305)</f>
        <v>12</v>
      </c>
    </row>
    <row r="38" spans="1:131" ht="41.25" customHeight="1" x14ac:dyDescent="0.3">
      <c r="A38" s="57" t="s">
        <v>83</v>
      </c>
      <c r="B38" s="116">
        <v>211</v>
      </c>
      <c r="C38" s="117">
        <v>211</v>
      </c>
      <c r="D38" s="117"/>
      <c r="E38" s="117">
        <v>212</v>
      </c>
      <c r="F38" s="118">
        <v>212</v>
      </c>
      <c r="G38" s="134">
        <v>211</v>
      </c>
      <c r="H38" s="117">
        <v>211</v>
      </c>
      <c r="I38" s="117"/>
      <c r="J38" s="117">
        <v>212</v>
      </c>
      <c r="K38" s="139">
        <v>212</v>
      </c>
      <c r="L38" s="116">
        <v>211</v>
      </c>
      <c r="M38" s="117">
        <v>211</v>
      </c>
      <c r="N38" s="117"/>
      <c r="O38" s="117">
        <v>212</v>
      </c>
      <c r="P38" s="118">
        <v>212</v>
      </c>
      <c r="Q38" s="134">
        <v>211</v>
      </c>
      <c r="R38" s="117">
        <v>211</v>
      </c>
      <c r="S38" s="117"/>
      <c r="T38" s="117">
        <v>212</v>
      </c>
      <c r="U38" s="139">
        <v>212</v>
      </c>
      <c r="V38" s="116">
        <v>211</v>
      </c>
      <c r="W38" s="117">
        <v>211</v>
      </c>
      <c r="X38" s="117"/>
      <c r="Y38" s="117">
        <v>212</v>
      </c>
      <c r="Z38" s="118">
        <v>212</v>
      </c>
      <c r="AA38" s="134">
        <v>211</v>
      </c>
      <c r="AB38" s="117">
        <v>211</v>
      </c>
      <c r="AC38" s="117"/>
      <c r="AD38" s="117">
        <v>212</v>
      </c>
      <c r="AE38" s="139">
        <v>212</v>
      </c>
      <c r="AF38" s="116">
        <v>211</v>
      </c>
      <c r="AG38" s="248"/>
      <c r="AH38" s="117">
        <v>211</v>
      </c>
      <c r="AI38" s="117">
        <v>212</v>
      </c>
      <c r="AJ38" s="118">
        <v>212</v>
      </c>
      <c r="AK38" s="103" t="s">
        <v>96</v>
      </c>
      <c r="AL38" s="117">
        <v>211</v>
      </c>
      <c r="AM38" s="60"/>
      <c r="AN38" s="60" t="s">
        <v>96</v>
      </c>
      <c r="AO38" s="139">
        <v>212</v>
      </c>
      <c r="AP38" s="304"/>
      <c r="AQ38" s="117">
        <v>211</v>
      </c>
      <c r="AR38" s="60" t="s">
        <v>96</v>
      </c>
      <c r="AS38" s="60" t="s">
        <v>96</v>
      </c>
      <c r="AT38" s="118">
        <v>212</v>
      </c>
      <c r="AU38" s="103" t="s">
        <v>96</v>
      </c>
      <c r="AV38" s="117">
        <v>211</v>
      </c>
      <c r="AW38" s="60"/>
      <c r="AX38" s="104" t="s">
        <v>96</v>
      </c>
      <c r="AY38" s="116">
        <v>212</v>
      </c>
      <c r="AZ38" s="60" t="s">
        <v>96</v>
      </c>
      <c r="BA38" s="117">
        <v>211</v>
      </c>
      <c r="BB38" s="60"/>
      <c r="BC38" s="60" t="s">
        <v>96</v>
      </c>
      <c r="BD38" s="118">
        <v>212</v>
      </c>
      <c r="BE38" s="103" t="s">
        <v>96</v>
      </c>
      <c r="BF38" s="117">
        <v>211</v>
      </c>
      <c r="BG38" s="60"/>
      <c r="BH38" s="60" t="s">
        <v>96</v>
      </c>
      <c r="BI38" s="139">
        <v>212</v>
      </c>
      <c r="BJ38" s="59" t="s">
        <v>96</v>
      </c>
      <c r="BK38" s="117">
        <v>211</v>
      </c>
      <c r="BL38" s="60"/>
      <c r="BM38" s="60" t="s">
        <v>96</v>
      </c>
      <c r="BN38" s="118">
        <v>212</v>
      </c>
      <c r="BO38" s="103" t="s">
        <v>96</v>
      </c>
      <c r="BP38" s="117">
        <v>211</v>
      </c>
      <c r="BQ38" s="60"/>
      <c r="BR38" s="60" t="s">
        <v>96</v>
      </c>
      <c r="BS38" s="139">
        <v>212</v>
      </c>
      <c r="BT38" s="59" t="s">
        <v>96</v>
      </c>
      <c r="BU38" s="117">
        <v>211</v>
      </c>
      <c r="BV38" s="60"/>
      <c r="BW38" s="60" t="s">
        <v>96</v>
      </c>
      <c r="BX38" s="118">
        <v>212</v>
      </c>
      <c r="BY38" s="103" t="s">
        <v>96</v>
      </c>
      <c r="BZ38" s="117">
        <v>211</v>
      </c>
      <c r="CA38" s="60"/>
      <c r="CB38" s="60" t="s">
        <v>96</v>
      </c>
      <c r="CC38" s="139">
        <v>212</v>
      </c>
      <c r="CD38" s="498"/>
      <c r="CE38" s="117">
        <v>211</v>
      </c>
      <c r="CF38" s="60" t="s">
        <v>96</v>
      </c>
      <c r="CG38" s="60" t="s">
        <v>96</v>
      </c>
      <c r="CH38" s="118">
        <v>212</v>
      </c>
      <c r="CI38" s="498"/>
      <c r="CJ38" s="117">
        <v>211</v>
      </c>
      <c r="CK38" s="60" t="s">
        <v>96</v>
      </c>
      <c r="CL38" s="60" t="s">
        <v>96</v>
      </c>
      <c r="CM38" s="118">
        <v>212</v>
      </c>
      <c r="CN38" s="103" t="s">
        <v>96</v>
      </c>
      <c r="CO38" s="117"/>
      <c r="CP38" s="60"/>
      <c r="CQ38" s="60" t="s">
        <v>96</v>
      </c>
      <c r="CR38" s="139"/>
      <c r="CS38" s="59">
        <v>211</v>
      </c>
      <c r="CT38" s="117"/>
      <c r="CU38" s="60">
        <v>211</v>
      </c>
      <c r="CV38" s="60"/>
      <c r="CW38" s="118">
        <v>212</v>
      </c>
      <c r="CX38" s="103">
        <v>211</v>
      </c>
      <c r="CY38" s="117">
        <v>211</v>
      </c>
      <c r="CZ38" s="60">
        <v>212</v>
      </c>
      <c r="DA38" s="60">
        <v>212</v>
      </c>
      <c r="DB38" s="139">
        <v>212</v>
      </c>
      <c r="DC38" s="59">
        <v>211</v>
      </c>
      <c r="DD38" s="117">
        <v>211</v>
      </c>
      <c r="DE38" s="60">
        <v>211</v>
      </c>
      <c r="DF38" s="60">
        <v>212</v>
      </c>
      <c r="DG38" s="489">
        <v>212</v>
      </c>
      <c r="DH38" s="59"/>
      <c r="DI38" s="117"/>
      <c r="DJ38" s="60"/>
      <c r="DK38" s="60"/>
      <c r="DL38" s="118"/>
      <c r="DM38" s="480"/>
      <c r="DN38" s="384"/>
      <c r="DO38" s="384"/>
      <c r="DP38" s="384"/>
      <c r="DQ38" s="479"/>
      <c r="DR38" s="485"/>
      <c r="DS38" s="132"/>
      <c r="DT38" s="132"/>
      <c r="DU38" s="132"/>
      <c r="DV38" s="479"/>
      <c r="DW38" s="175">
        <f>COUNTIF(B38:DV38,211)</f>
        <v>32</v>
      </c>
      <c r="DX38" s="175">
        <f>COUNTIF(B38:DV38,212)</f>
        <v>31</v>
      </c>
      <c r="DY38" s="175">
        <f>COUNTIF(B38:DV38,11)</f>
        <v>24</v>
      </c>
    </row>
    <row r="39" spans="1:131" ht="41.25" customHeight="1" thickBot="1" x14ac:dyDescent="0.35">
      <c r="A39" s="109" t="s">
        <v>88</v>
      </c>
      <c r="B39" s="105"/>
      <c r="C39" s="106"/>
      <c r="D39" s="106"/>
      <c r="E39" s="106" t="s">
        <v>96</v>
      </c>
      <c r="F39" s="107"/>
      <c r="G39" s="110"/>
      <c r="H39" s="106"/>
      <c r="I39" s="106"/>
      <c r="J39" s="106" t="s">
        <v>96</v>
      </c>
      <c r="K39" s="111"/>
      <c r="L39" s="105"/>
      <c r="M39" s="106"/>
      <c r="N39" s="106"/>
      <c r="O39" s="106" t="s">
        <v>96</v>
      </c>
      <c r="P39" s="107"/>
      <c r="Q39" s="110"/>
      <c r="R39" s="106"/>
      <c r="S39" s="106"/>
      <c r="T39" s="106" t="s">
        <v>96</v>
      </c>
      <c r="U39" s="111"/>
      <c r="V39" s="105"/>
      <c r="W39" s="106"/>
      <c r="X39" s="106"/>
      <c r="Y39" s="106" t="s">
        <v>96</v>
      </c>
      <c r="Z39" s="107"/>
      <c r="AA39" s="110"/>
      <c r="AB39" s="106"/>
      <c r="AC39" s="106"/>
      <c r="AD39" s="106" t="s">
        <v>96</v>
      </c>
      <c r="AE39" s="111"/>
      <c r="AF39" s="105"/>
      <c r="AG39" s="308"/>
      <c r="AH39" s="106"/>
      <c r="AI39" s="106"/>
      <c r="AJ39" s="107"/>
      <c r="AK39" s="110"/>
      <c r="AL39" s="106"/>
      <c r="AM39" s="106"/>
      <c r="AN39" s="106"/>
      <c r="AO39" s="111"/>
      <c r="AP39" s="305"/>
      <c r="AQ39" s="106"/>
      <c r="AR39" s="106"/>
      <c r="AS39" s="106"/>
      <c r="AT39" s="107"/>
      <c r="AU39" s="110"/>
      <c r="AV39" s="106"/>
      <c r="AW39" s="106"/>
      <c r="AX39" s="111"/>
      <c r="AY39" s="105"/>
      <c r="AZ39" s="106"/>
      <c r="BA39" s="106"/>
      <c r="BB39" s="106"/>
      <c r="BC39" s="106"/>
      <c r="BD39" s="107"/>
      <c r="BE39" s="110"/>
      <c r="BF39" s="106"/>
      <c r="BG39" s="106"/>
      <c r="BH39" s="106"/>
      <c r="BI39" s="111"/>
      <c r="BJ39" s="120"/>
      <c r="BK39" s="121"/>
      <c r="BL39" s="121"/>
      <c r="BM39" s="121"/>
      <c r="BN39" s="122"/>
      <c r="BO39" s="123"/>
      <c r="BP39" s="121"/>
      <c r="BQ39" s="121"/>
      <c r="BR39" s="121"/>
      <c r="BS39" s="124"/>
      <c r="BT39" s="120"/>
      <c r="BU39" s="121"/>
      <c r="BV39" s="121"/>
      <c r="BW39" s="121"/>
      <c r="BX39" s="122"/>
      <c r="BY39" s="123"/>
      <c r="BZ39" s="121"/>
      <c r="CA39" s="121"/>
      <c r="CB39" s="121"/>
      <c r="CC39" s="124"/>
      <c r="CD39" s="499"/>
      <c r="CE39" s="121"/>
      <c r="CF39" s="121"/>
      <c r="CG39" s="121"/>
      <c r="CH39" s="122"/>
      <c r="CI39" s="499"/>
      <c r="CJ39" s="121"/>
      <c r="CK39" s="121"/>
      <c r="CL39" s="121"/>
      <c r="CM39" s="122"/>
      <c r="CN39" s="123"/>
      <c r="CO39" s="121"/>
      <c r="CP39" s="121"/>
      <c r="CQ39" s="121"/>
      <c r="CR39" s="124"/>
      <c r="CS39" s="120"/>
      <c r="CT39" s="121"/>
      <c r="CU39" s="121"/>
      <c r="CV39" s="121"/>
      <c r="CW39" s="122"/>
      <c r="CX39" s="123"/>
      <c r="CY39" s="121"/>
      <c r="CZ39" s="121"/>
      <c r="DA39" s="121"/>
      <c r="DB39" s="124"/>
      <c r="DC39" s="120"/>
      <c r="DD39" s="121"/>
      <c r="DE39" s="121"/>
      <c r="DF39" s="121"/>
      <c r="DG39" s="490"/>
      <c r="DH39" s="120"/>
      <c r="DI39" s="121"/>
      <c r="DJ39" s="121"/>
      <c r="DK39" s="121"/>
      <c r="DL39" s="122"/>
      <c r="DM39" s="481"/>
      <c r="DN39" s="482"/>
      <c r="DO39" s="482"/>
      <c r="DP39" s="482"/>
      <c r="DQ39" s="483"/>
      <c r="DR39" s="486"/>
      <c r="DS39" s="482"/>
      <c r="DT39" s="482"/>
      <c r="DU39" s="482"/>
      <c r="DV39" s="483"/>
      <c r="DW39" s="175">
        <f t="shared" ref="DW39" si="2">COUNTIF(B39:DV39,211)</f>
        <v>0</v>
      </c>
      <c r="DX39" s="175">
        <f t="shared" ref="DX39" si="3">COUNTIF(C39:DW39,212)</f>
        <v>0</v>
      </c>
    </row>
    <row r="40" spans="1:131" ht="35.25" hidden="1" customHeight="1" x14ac:dyDescent="0.3">
      <c r="A40" s="222" t="s">
        <v>135</v>
      </c>
      <c r="B40" s="253">
        <v>34</v>
      </c>
      <c r="C40" s="254" t="s">
        <v>136</v>
      </c>
      <c r="D40" s="254" t="s">
        <v>136</v>
      </c>
      <c r="E40" s="254" t="s">
        <v>136</v>
      </c>
      <c r="F40" s="255" t="s">
        <v>136</v>
      </c>
      <c r="G40" s="256" t="s">
        <v>136</v>
      </c>
      <c r="H40" s="254" t="s">
        <v>136</v>
      </c>
      <c r="I40" s="254" t="s">
        <v>136</v>
      </c>
      <c r="J40" s="254" t="s">
        <v>136</v>
      </c>
      <c r="K40" s="257" t="s">
        <v>136</v>
      </c>
      <c r="L40" s="258" t="s">
        <v>136</v>
      </c>
      <c r="M40" s="254" t="s">
        <v>136</v>
      </c>
      <c r="N40" s="254" t="s">
        <v>136</v>
      </c>
      <c r="O40" s="254" t="s">
        <v>136</v>
      </c>
      <c r="P40" s="255" t="s">
        <v>136</v>
      </c>
      <c r="Q40" s="256" t="s">
        <v>136</v>
      </c>
      <c r="R40" s="254" t="s">
        <v>136</v>
      </c>
      <c r="S40" s="254" t="s">
        <v>136</v>
      </c>
      <c r="T40" s="254" t="s">
        <v>136</v>
      </c>
      <c r="U40" s="257" t="s">
        <v>136</v>
      </c>
      <c r="V40" s="258" t="s">
        <v>136</v>
      </c>
      <c r="W40" s="254" t="s">
        <v>136</v>
      </c>
      <c r="X40" s="254" t="s">
        <v>136</v>
      </c>
      <c r="Y40" s="254" t="s">
        <v>136</v>
      </c>
      <c r="Z40" s="255" t="s">
        <v>136</v>
      </c>
      <c r="AA40" s="258" t="s">
        <v>136</v>
      </c>
      <c r="AB40" s="254" t="s">
        <v>136</v>
      </c>
      <c r="AC40" s="254" t="s">
        <v>136</v>
      </c>
      <c r="AD40" s="254" t="s">
        <v>136</v>
      </c>
      <c r="AE40" s="255" t="s">
        <v>136</v>
      </c>
      <c r="AF40" s="256" t="s">
        <v>136</v>
      </c>
      <c r="AG40" s="259"/>
      <c r="AH40" s="254" t="s">
        <v>136</v>
      </c>
      <c r="AI40" s="254" t="s">
        <v>136</v>
      </c>
      <c r="AJ40" s="254" t="s">
        <v>136</v>
      </c>
      <c r="AK40" s="258" t="s">
        <v>136</v>
      </c>
      <c r="AL40" s="254" t="s">
        <v>150</v>
      </c>
      <c r="AM40" s="254" t="s">
        <v>136</v>
      </c>
      <c r="AN40" s="254" t="s">
        <v>136</v>
      </c>
      <c r="AO40" s="255" t="s">
        <v>136</v>
      </c>
      <c r="AP40" s="260" t="s">
        <v>136</v>
      </c>
      <c r="AQ40" s="254" t="s">
        <v>150</v>
      </c>
      <c r="AR40" s="254" t="s">
        <v>136</v>
      </c>
      <c r="AS40" s="254" t="s">
        <v>136</v>
      </c>
      <c r="AT40" s="257" t="s">
        <v>136</v>
      </c>
      <c r="AU40" s="258" t="s">
        <v>136</v>
      </c>
      <c r="AV40" s="254" t="s">
        <v>150</v>
      </c>
      <c r="AW40" s="254" t="s">
        <v>136</v>
      </c>
      <c r="AX40" s="254" t="s">
        <v>136</v>
      </c>
      <c r="AY40" s="255" t="s">
        <v>136</v>
      </c>
      <c r="AZ40" s="256" t="s">
        <v>136</v>
      </c>
      <c r="BA40" s="254" t="s">
        <v>150</v>
      </c>
      <c r="BB40" s="254" t="s">
        <v>136</v>
      </c>
      <c r="BC40" s="254" t="s">
        <v>136</v>
      </c>
      <c r="BD40" s="257" t="s">
        <v>136</v>
      </c>
      <c r="BE40" s="258" t="s">
        <v>136</v>
      </c>
      <c r="BF40" s="254" t="s">
        <v>150</v>
      </c>
      <c r="BG40" s="254" t="s">
        <v>136</v>
      </c>
      <c r="BH40" s="254" t="s">
        <v>136</v>
      </c>
      <c r="BI40" s="255" t="s">
        <v>136</v>
      </c>
      <c r="BJ40" s="256" t="s">
        <v>136</v>
      </c>
      <c r="BK40" s="254" t="s">
        <v>150</v>
      </c>
      <c r="BL40" s="254" t="s">
        <v>136</v>
      </c>
      <c r="BM40" s="254" t="s">
        <v>136</v>
      </c>
      <c r="BN40" s="257" t="s">
        <v>136</v>
      </c>
      <c r="BO40" s="258" t="s">
        <v>136</v>
      </c>
      <c r="BP40" s="254" t="s">
        <v>150</v>
      </c>
      <c r="BQ40" s="254" t="s">
        <v>136</v>
      </c>
      <c r="BR40" s="254" t="s">
        <v>136</v>
      </c>
      <c r="BS40" s="255" t="s">
        <v>136</v>
      </c>
      <c r="BT40" s="256" t="s">
        <v>136</v>
      </c>
      <c r="BU40" s="254" t="s">
        <v>150</v>
      </c>
      <c r="BV40" s="254" t="s">
        <v>136</v>
      </c>
      <c r="BW40" s="254" t="s">
        <v>136</v>
      </c>
      <c r="BX40" s="257" t="s">
        <v>136</v>
      </c>
      <c r="BY40" s="258" t="s">
        <v>136</v>
      </c>
      <c r="BZ40" s="254" t="s">
        <v>150</v>
      </c>
      <c r="CA40" s="254" t="s">
        <v>136</v>
      </c>
      <c r="CB40" s="254" t="s">
        <v>136</v>
      </c>
      <c r="CC40" s="255" t="s">
        <v>136</v>
      </c>
      <c r="CD40" s="261" t="s">
        <v>136</v>
      </c>
      <c r="CE40" s="254" t="s">
        <v>150</v>
      </c>
      <c r="CF40" s="254" t="s">
        <v>136</v>
      </c>
      <c r="CG40" s="254" t="s">
        <v>136</v>
      </c>
      <c r="CH40" s="257" t="s">
        <v>136</v>
      </c>
      <c r="CI40" s="260" t="s">
        <v>136</v>
      </c>
      <c r="CJ40" s="254" t="s">
        <v>150</v>
      </c>
      <c r="CK40" s="254" t="s">
        <v>136</v>
      </c>
      <c r="CL40" s="254" t="s">
        <v>136</v>
      </c>
      <c r="CM40" s="255" t="s">
        <v>136</v>
      </c>
      <c r="CN40" s="256" t="s">
        <v>136</v>
      </c>
      <c r="CO40" s="254" t="s">
        <v>150</v>
      </c>
      <c r="CP40" s="254" t="s">
        <v>136</v>
      </c>
      <c r="CQ40" s="254" t="s">
        <v>136</v>
      </c>
      <c r="CR40" s="257" t="s">
        <v>136</v>
      </c>
      <c r="CS40" s="258" t="s">
        <v>136</v>
      </c>
      <c r="CT40" s="256" t="s">
        <v>136</v>
      </c>
      <c r="CU40" s="254" t="s">
        <v>136</v>
      </c>
      <c r="CV40" s="254" t="s">
        <v>136</v>
      </c>
      <c r="CW40" s="255" t="s">
        <v>136</v>
      </c>
      <c r="CX40" s="256" t="s">
        <v>151</v>
      </c>
      <c r="CY40" s="254" t="s">
        <v>151</v>
      </c>
      <c r="CZ40" s="254" t="s">
        <v>151</v>
      </c>
      <c r="DA40" s="254" t="s">
        <v>151</v>
      </c>
      <c r="DB40" s="262" t="s">
        <v>151</v>
      </c>
      <c r="DC40" s="258" t="s">
        <v>151</v>
      </c>
      <c r="DD40" s="254" t="s">
        <v>151</v>
      </c>
      <c r="DE40" s="254" t="s">
        <v>151</v>
      </c>
      <c r="DF40" s="254" t="s">
        <v>151</v>
      </c>
      <c r="DG40" s="491" t="s">
        <v>151</v>
      </c>
      <c r="DH40" s="263">
        <v>14</v>
      </c>
      <c r="DI40" s="263">
        <v>14</v>
      </c>
      <c r="DJ40" s="264">
        <v>14</v>
      </c>
      <c r="DK40" s="264">
        <v>14</v>
      </c>
      <c r="DL40" s="265">
        <v>14</v>
      </c>
      <c r="DM40" s="469">
        <v>14</v>
      </c>
      <c r="DN40" s="264">
        <v>14</v>
      </c>
      <c r="DO40" s="264">
        <v>14</v>
      </c>
      <c r="DP40" s="264">
        <v>14</v>
      </c>
      <c r="DQ40" s="470">
        <v>14</v>
      </c>
      <c r="DR40" s="471"/>
      <c r="DS40" s="472"/>
      <c r="DT40" s="472"/>
      <c r="DU40" s="472"/>
      <c r="DV40" s="473"/>
      <c r="DW40" s="56"/>
      <c r="DX40" s="56"/>
      <c r="DY40" s="56"/>
      <c r="DZ40" s="56"/>
      <c r="EA40" s="56"/>
    </row>
    <row r="41" spans="1:131" ht="21" hidden="1" customHeight="1" x14ac:dyDescent="0.3">
      <c r="A41" s="236" t="s">
        <v>137</v>
      </c>
      <c r="B41" s="266"/>
      <c r="C41" s="247"/>
      <c r="D41" s="247"/>
      <c r="E41" s="247"/>
      <c r="F41" s="267"/>
      <c r="G41" s="246"/>
      <c r="H41" s="247"/>
      <c r="I41" s="247"/>
      <c r="J41" s="247"/>
      <c r="K41" s="268"/>
      <c r="L41" s="245"/>
      <c r="M41" s="247"/>
      <c r="N41" s="247"/>
      <c r="O41" s="247"/>
      <c r="P41" s="267"/>
      <c r="Q41" s="246"/>
      <c r="R41" s="247"/>
      <c r="S41" s="247"/>
      <c r="T41" s="247"/>
      <c r="U41" s="268"/>
      <c r="V41" s="245"/>
      <c r="W41" s="247"/>
      <c r="X41" s="247"/>
      <c r="Y41" s="247"/>
      <c r="Z41" s="267"/>
      <c r="AA41" s="245"/>
      <c r="AB41" s="247"/>
      <c r="AC41" s="247" t="s">
        <v>152</v>
      </c>
      <c r="AD41" s="247"/>
      <c r="AE41" s="267"/>
      <c r="AF41" s="246"/>
      <c r="AG41" s="269"/>
      <c r="AH41" s="247" t="s">
        <v>152</v>
      </c>
      <c r="AI41" s="247"/>
      <c r="AJ41" s="267"/>
      <c r="AK41" s="245"/>
      <c r="AL41" s="247"/>
      <c r="AM41" s="247" t="s">
        <v>152</v>
      </c>
      <c r="AN41" s="247"/>
      <c r="AO41" s="267"/>
      <c r="AP41" s="270"/>
      <c r="AQ41" s="247"/>
      <c r="AR41" s="247" t="s">
        <v>152</v>
      </c>
      <c r="AS41" s="247"/>
      <c r="AT41" s="268"/>
      <c r="AU41" s="245"/>
      <c r="AV41" s="247"/>
      <c r="AW41" s="247" t="s">
        <v>152</v>
      </c>
      <c r="AX41" s="247"/>
      <c r="AY41" s="250"/>
      <c r="AZ41" s="246"/>
      <c r="BA41" s="247"/>
      <c r="BB41" s="247" t="s">
        <v>152</v>
      </c>
      <c r="BC41" s="247"/>
      <c r="BD41" s="268"/>
      <c r="BE41" s="245"/>
      <c r="BF41" s="247"/>
      <c r="BG41" s="247"/>
      <c r="BH41" s="247"/>
      <c r="BI41" s="267"/>
      <c r="BJ41" s="246"/>
      <c r="BK41" s="247"/>
      <c r="BL41" s="247"/>
      <c r="BM41" s="247"/>
      <c r="BN41" s="268"/>
      <c r="BO41" s="245"/>
      <c r="BP41" s="247"/>
      <c r="BQ41" s="247"/>
      <c r="BR41" s="247"/>
      <c r="BS41" s="267"/>
      <c r="BT41" s="246"/>
      <c r="BU41" s="247"/>
      <c r="BV41" s="247"/>
      <c r="BW41" s="247"/>
      <c r="BX41" s="268"/>
      <c r="BY41" s="245"/>
      <c r="BZ41" s="247"/>
      <c r="CA41" s="247"/>
      <c r="CB41" s="247"/>
      <c r="CC41" s="267"/>
      <c r="CD41" s="271"/>
      <c r="CE41" s="247"/>
      <c r="CF41" s="247"/>
      <c r="CG41" s="247"/>
      <c r="CH41" s="268"/>
      <c r="CI41" s="272"/>
      <c r="CJ41" s="273"/>
      <c r="CK41" s="273"/>
      <c r="CL41" s="273"/>
      <c r="CM41" s="274"/>
      <c r="CN41" s="275"/>
      <c r="CO41" s="273"/>
      <c r="CP41" s="273"/>
      <c r="CQ41" s="273"/>
      <c r="CR41" s="276"/>
      <c r="CS41" s="277"/>
      <c r="CT41" s="273"/>
      <c r="CU41" s="273"/>
      <c r="CV41" s="273"/>
      <c r="CW41" s="274"/>
      <c r="CX41" s="278">
        <v>25</v>
      </c>
      <c r="CY41" s="279">
        <v>25</v>
      </c>
      <c r="CZ41" s="279">
        <v>25</v>
      </c>
      <c r="DA41" s="279">
        <v>25</v>
      </c>
      <c r="DB41" s="280">
        <v>25</v>
      </c>
      <c r="DC41" s="281">
        <v>25</v>
      </c>
      <c r="DD41" s="279">
        <v>25</v>
      </c>
      <c r="DE41" s="279">
        <v>25</v>
      </c>
      <c r="DF41" s="279">
        <v>25</v>
      </c>
      <c r="DG41" s="492">
        <v>25</v>
      </c>
      <c r="DH41" s="283"/>
      <c r="DI41" s="284"/>
      <c r="DJ41" s="284"/>
      <c r="DK41" s="284"/>
      <c r="DL41" s="285"/>
      <c r="DM41" s="286"/>
      <c r="DN41" s="284"/>
      <c r="DO41" s="284"/>
      <c r="DP41" s="284"/>
      <c r="DQ41" s="287"/>
      <c r="DR41" s="286"/>
      <c r="DS41" s="284"/>
      <c r="DT41" s="284"/>
      <c r="DU41" s="284"/>
      <c r="DV41" s="287"/>
      <c r="DW41" s="56"/>
      <c r="DX41" s="56"/>
      <c r="DY41" s="56"/>
      <c r="DZ41" s="56"/>
      <c r="EA41" s="56"/>
    </row>
    <row r="42" spans="1:131" ht="31.5" hidden="1" customHeight="1" x14ac:dyDescent="0.3">
      <c r="A42" s="236" t="s">
        <v>138</v>
      </c>
      <c r="B42" s="266">
        <v>35</v>
      </c>
      <c r="C42" s="247" t="s">
        <v>86</v>
      </c>
      <c r="D42" s="247" t="s">
        <v>86</v>
      </c>
      <c r="E42" s="247" t="s">
        <v>86</v>
      </c>
      <c r="F42" s="267" t="s">
        <v>86</v>
      </c>
      <c r="G42" s="288">
        <v>35</v>
      </c>
      <c r="H42" s="247" t="s">
        <v>86</v>
      </c>
      <c r="I42" s="247" t="s">
        <v>86</v>
      </c>
      <c r="J42" s="247" t="s">
        <v>86</v>
      </c>
      <c r="K42" s="268" t="s">
        <v>86</v>
      </c>
      <c r="L42" s="266">
        <v>35</v>
      </c>
      <c r="M42" s="247" t="s">
        <v>86</v>
      </c>
      <c r="N42" s="247" t="s">
        <v>86</v>
      </c>
      <c r="O42" s="247" t="s">
        <v>86</v>
      </c>
      <c r="P42" s="267" t="s">
        <v>86</v>
      </c>
      <c r="Q42" s="288">
        <v>35</v>
      </c>
      <c r="R42" s="247" t="s">
        <v>86</v>
      </c>
      <c r="S42" s="247" t="s">
        <v>86</v>
      </c>
      <c r="T42" s="247" t="s">
        <v>86</v>
      </c>
      <c r="U42" s="268" t="s">
        <v>86</v>
      </c>
      <c r="V42" s="266">
        <v>35</v>
      </c>
      <c r="W42" s="247" t="s">
        <v>86</v>
      </c>
      <c r="X42" s="247" t="s">
        <v>86</v>
      </c>
      <c r="Y42" s="247" t="s">
        <v>86</v>
      </c>
      <c r="Z42" s="267" t="s">
        <v>86</v>
      </c>
      <c r="AA42" s="266">
        <v>35</v>
      </c>
      <c r="AB42" s="247" t="s">
        <v>86</v>
      </c>
      <c r="AC42" s="247" t="s">
        <v>86</v>
      </c>
      <c r="AD42" s="247" t="s">
        <v>86</v>
      </c>
      <c r="AE42" s="267" t="s">
        <v>86</v>
      </c>
      <c r="AF42" s="266">
        <v>35</v>
      </c>
      <c r="AG42" s="269" t="s">
        <v>86</v>
      </c>
      <c r="AH42" s="247" t="s">
        <v>86</v>
      </c>
      <c r="AI42" s="247" t="s">
        <v>86</v>
      </c>
      <c r="AJ42" s="267" t="s">
        <v>86</v>
      </c>
      <c r="AK42" s="266">
        <v>35</v>
      </c>
      <c r="AL42" s="247" t="s">
        <v>86</v>
      </c>
      <c r="AM42" s="247" t="s">
        <v>86</v>
      </c>
      <c r="AN42" s="247" t="s">
        <v>86</v>
      </c>
      <c r="AO42" s="267" t="s">
        <v>86</v>
      </c>
      <c r="AP42" s="289">
        <v>35</v>
      </c>
      <c r="AQ42" s="247" t="s">
        <v>86</v>
      </c>
      <c r="AR42" s="247" t="s">
        <v>86</v>
      </c>
      <c r="AS42" s="247" t="s">
        <v>86</v>
      </c>
      <c r="AT42" s="268" t="s">
        <v>86</v>
      </c>
      <c r="AU42" s="266">
        <v>35</v>
      </c>
      <c r="AV42" s="247" t="s">
        <v>86</v>
      </c>
      <c r="AW42" s="247" t="s">
        <v>86</v>
      </c>
      <c r="AX42" s="247" t="s">
        <v>86</v>
      </c>
      <c r="AY42" s="267" t="s">
        <v>86</v>
      </c>
      <c r="AZ42" s="288">
        <v>35</v>
      </c>
      <c r="BA42" s="247" t="s">
        <v>86</v>
      </c>
      <c r="BB42" s="247" t="s">
        <v>86</v>
      </c>
      <c r="BC42" s="247" t="s">
        <v>86</v>
      </c>
      <c r="BD42" s="268" t="s">
        <v>86</v>
      </c>
      <c r="BE42" s="245" t="s">
        <v>86</v>
      </c>
      <c r="BF42" s="247" t="s">
        <v>86</v>
      </c>
      <c r="BG42" s="247" t="s">
        <v>153</v>
      </c>
      <c r="BH42" s="247" t="s">
        <v>86</v>
      </c>
      <c r="BI42" s="267" t="s">
        <v>86</v>
      </c>
      <c r="BJ42" s="246" t="s">
        <v>86</v>
      </c>
      <c r="BK42" s="247" t="s">
        <v>86</v>
      </c>
      <c r="BL42" s="247" t="s">
        <v>153</v>
      </c>
      <c r="BM42" s="247" t="s">
        <v>86</v>
      </c>
      <c r="BN42" s="268" t="s">
        <v>86</v>
      </c>
      <c r="BO42" s="245" t="s">
        <v>86</v>
      </c>
      <c r="BP42" s="247" t="s">
        <v>86</v>
      </c>
      <c r="BQ42" s="247" t="s">
        <v>153</v>
      </c>
      <c r="BR42" s="247" t="s">
        <v>86</v>
      </c>
      <c r="BS42" s="267" t="s">
        <v>86</v>
      </c>
      <c r="BT42" s="246" t="s">
        <v>86</v>
      </c>
      <c r="BU42" s="247" t="s">
        <v>86</v>
      </c>
      <c r="BV42" s="247" t="s">
        <v>153</v>
      </c>
      <c r="BW42" s="247" t="s">
        <v>86</v>
      </c>
      <c r="BX42" s="268" t="s">
        <v>86</v>
      </c>
      <c r="BY42" s="245" t="s">
        <v>86</v>
      </c>
      <c r="BZ42" s="247" t="s">
        <v>86</v>
      </c>
      <c r="CA42" s="247" t="s">
        <v>153</v>
      </c>
      <c r="CB42" s="247" t="s">
        <v>86</v>
      </c>
      <c r="CC42" s="267" t="s">
        <v>86</v>
      </c>
      <c r="CD42" s="271" t="s">
        <v>86</v>
      </c>
      <c r="CE42" s="247" t="s">
        <v>86</v>
      </c>
      <c r="CF42" s="247" t="s">
        <v>153</v>
      </c>
      <c r="CH42" s="268" t="s">
        <v>86</v>
      </c>
      <c r="CI42" s="270" t="s">
        <v>86</v>
      </c>
      <c r="CJ42" s="247" t="s">
        <v>86</v>
      </c>
      <c r="CK42" s="247" t="s">
        <v>86</v>
      </c>
      <c r="CL42" s="247" t="s">
        <v>86</v>
      </c>
      <c r="CM42" s="267" t="s">
        <v>86</v>
      </c>
      <c r="CN42" s="246" t="s">
        <v>86</v>
      </c>
      <c r="CO42" s="247" t="s">
        <v>86</v>
      </c>
      <c r="CP42" s="247" t="s">
        <v>86</v>
      </c>
      <c r="CQ42" s="247" t="s">
        <v>86</v>
      </c>
      <c r="CR42" s="268" t="s">
        <v>86</v>
      </c>
      <c r="CS42" s="245" t="s">
        <v>86</v>
      </c>
      <c r="CT42" s="247" t="s">
        <v>86</v>
      </c>
      <c r="CU42" s="247" t="s">
        <v>86</v>
      </c>
      <c r="CV42" s="247" t="s">
        <v>86</v>
      </c>
      <c r="CW42" s="267" t="s">
        <v>86</v>
      </c>
      <c r="CX42" s="246" t="s">
        <v>86</v>
      </c>
      <c r="CY42" s="247" t="s">
        <v>86</v>
      </c>
      <c r="CZ42" s="247" t="s">
        <v>86</v>
      </c>
      <c r="DA42" s="247" t="s">
        <v>86</v>
      </c>
      <c r="DB42" s="268" t="s">
        <v>86</v>
      </c>
      <c r="DC42" s="245" t="s">
        <v>86</v>
      </c>
      <c r="DD42" s="247" t="s">
        <v>86</v>
      </c>
      <c r="DE42" s="247" t="s">
        <v>86</v>
      </c>
      <c r="DF42" s="247" t="s">
        <v>86</v>
      </c>
      <c r="DG42" s="493" t="s">
        <v>86</v>
      </c>
      <c r="DH42" s="278">
        <v>25</v>
      </c>
      <c r="DI42" s="279">
        <v>25</v>
      </c>
      <c r="DJ42" s="279">
        <v>25</v>
      </c>
      <c r="DK42" s="279">
        <v>25</v>
      </c>
      <c r="DL42" s="280">
        <v>25</v>
      </c>
      <c r="DM42" s="281">
        <v>25</v>
      </c>
      <c r="DN42" s="279">
        <v>25</v>
      </c>
      <c r="DO42" s="279">
        <v>25</v>
      </c>
      <c r="DP42" s="279">
        <v>25</v>
      </c>
      <c r="DQ42" s="282">
        <v>25</v>
      </c>
      <c r="DR42" s="281">
        <v>25</v>
      </c>
      <c r="DS42" s="279">
        <v>25</v>
      </c>
      <c r="DT42" s="279">
        <v>25</v>
      </c>
      <c r="DU42" s="279">
        <v>25</v>
      </c>
      <c r="DV42" s="282">
        <v>25</v>
      </c>
      <c r="DW42" s="56"/>
      <c r="DX42" s="56"/>
      <c r="DY42" s="56"/>
      <c r="DZ42" s="56"/>
      <c r="EA42" s="56"/>
    </row>
    <row r="43" spans="1:131" ht="21" hidden="1" customHeight="1" x14ac:dyDescent="0.3">
      <c r="A43" s="236" t="s">
        <v>139</v>
      </c>
      <c r="B43" s="266"/>
      <c r="C43" s="247" t="s">
        <v>58</v>
      </c>
      <c r="D43" s="247"/>
      <c r="E43" s="247" t="s">
        <v>58</v>
      </c>
      <c r="F43" s="267"/>
      <c r="G43" s="246"/>
      <c r="H43" s="247" t="s">
        <v>58</v>
      </c>
      <c r="I43" s="247"/>
      <c r="J43" s="247" t="s">
        <v>58</v>
      </c>
      <c r="K43" s="268"/>
      <c r="L43" s="245"/>
      <c r="M43" s="247" t="s">
        <v>58</v>
      </c>
      <c r="N43" s="247"/>
      <c r="O43" s="247" t="s">
        <v>58</v>
      </c>
      <c r="P43" s="267"/>
      <c r="Q43" s="246"/>
      <c r="R43" s="247" t="s">
        <v>58</v>
      </c>
      <c r="S43" s="247"/>
      <c r="T43" s="247" t="s">
        <v>58</v>
      </c>
      <c r="U43" s="268"/>
      <c r="V43" s="245"/>
      <c r="W43" s="247" t="s">
        <v>58</v>
      </c>
      <c r="X43" s="247"/>
      <c r="Y43" s="247" t="s">
        <v>58</v>
      </c>
      <c r="Z43" s="267"/>
      <c r="AA43" s="245"/>
      <c r="AB43" s="247" t="s">
        <v>58</v>
      </c>
      <c r="AC43" s="247"/>
      <c r="AD43" s="247" t="s">
        <v>58</v>
      </c>
      <c r="AE43" s="267"/>
      <c r="AF43" s="246"/>
      <c r="AG43" s="269"/>
      <c r="AH43" s="247" t="s">
        <v>58</v>
      </c>
      <c r="AI43" s="247" t="s">
        <v>58</v>
      </c>
      <c r="AJ43" s="267"/>
      <c r="AK43" s="245"/>
      <c r="AL43" s="247" t="s">
        <v>58</v>
      </c>
      <c r="AM43" s="247"/>
      <c r="AN43" s="247" t="s">
        <v>58</v>
      </c>
      <c r="AO43" s="267"/>
      <c r="AP43" s="270"/>
      <c r="AQ43" s="247" t="s">
        <v>58</v>
      </c>
      <c r="AR43" s="247"/>
      <c r="AS43" s="247" t="s">
        <v>58</v>
      </c>
      <c r="AT43" s="268"/>
      <c r="AU43" s="245"/>
      <c r="AV43" s="247" t="s">
        <v>58</v>
      </c>
      <c r="AW43" s="247"/>
      <c r="AX43" s="247" t="s">
        <v>58</v>
      </c>
      <c r="AY43" s="250"/>
      <c r="AZ43" s="246"/>
      <c r="BA43" s="247" t="s">
        <v>58</v>
      </c>
      <c r="BB43" s="247"/>
      <c r="BC43" s="247" t="s">
        <v>58</v>
      </c>
      <c r="BD43" s="268"/>
      <c r="BE43" s="245"/>
      <c r="BF43" s="247" t="s">
        <v>58</v>
      </c>
      <c r="BG43" s="247"/>
      <c r="BH43" s="247" t="s">
        <v>58</v>
      </c>
      <c r="BI43" s="267"/>
      <c r="BJ43" s="246"/>
      <c r="BK43" s="247" t="s">
        <v>58</v>
      </c>
      <c r="BL43" s="247"/>
      <c r="BM43" s="247" t="s">
        <v>58</v>
      </c>
      <c r="BN43" s="268"/>
      <c r="BO43" s="245"/>
      <c r="BP43" s="247" t="s">
        <v>58</v>
      </c>
      <c r="BQ43" s="247"/>
      <c r="BR43" s="247" t="s">
        <v>58</v>
      </c>
      <c r="BS43" s="267"/>
      <c r="BT43" s="246"/>
      <c r="BU43" s="247" t="s">
        <v>58</v>
      </c>
      <c r="BV43" s="247"/>
      <c r="BW43" s="247" t="s">
        <v>58</v>
      </c>
      <c r="BX43" s="268"/>
      <c r="BY43" s="245"/>
      <c r="BZ43" s="247" t="s">
        <v>58</v>
      </c>
      <c r="CA43" s="247"/>
      <c r="CB43" s="247" t="s">
        <v>58</v>
      </c>
      <c r="CC43" s="267"/>
      <c r="CD43" s="271"/>
      <c r="CE43" s="247" t="s">
        <v>58</v>
      </c>
      <c r="CF43" s="247"/>
      <c r="CG43" s="247" t="s">
        <v>58</v>
      </c>
      <c r="CH43" s="268"/>
      <c r="CI43" s="272"/>
      <c r="CJ43" s="247" t="s">
        <v>58</v>
      </c>
      <c r="CK43" s="273"/>
      <c r="CL43" s="247" t="s">
        <v>58</v>
      </c>
      <c r="CM43" s="274"/>
      <c r="CN43" s="246" t="s">
        <v>58</v>
      </c>
      <c r="CO43" s="247" t="s">
        <v>58</v>
      </c>
      <c r="CP43" s="247" t="s">
        <v>58</v>
      </c>
      <c r="CQ43" s="247" t="s">
        <v>58</v>
      </c>
      <c r="CR43" s="268" t="s">
        <v>58</v>
      </c>
      <c r="CS43" s="245" t="s">
        <v>58</v>
      </c>
      <c r="CT43" s="247" t="s">
        <v>58</v>
      </c>
      <c r="CU43" s="247" t="s">
        <v>58</v>
      </c>
      <c r="CV43" s="247" t="s">
        <v>58</v>
      </c>
      <c r="CW43" s="267" t="s">
        <v>58</v>
      </c>
      <c r="CX43" s="246" t="s">
        <v>58</v>
      </c>
      <c r="CY43" s="247" t="s">
        <v>58</v>
      </c>
      <c r="CZ43" s="247" t="s">
        <v>58</v>
      </c>
      <c r="DA43" s="247" t="s">
        <v>58</v>
      </c>
      <c r="DB43" s="268" t="s">
        <v>58</v>
      </c>
      <c r="DC43" s="245" t="s">
        <v>58</v>
      </c>
      <c r="DD43" s="247" t="s">
        <v>58</v>
      </c>
      <c r="DE43" s="247" t="s">
        <v>58</v>
      </c>
      <c r="DF43" s="290" t="s">
        <v>58</v>
      </c>
      <c r="DG43" s="493" t="s">
        <v>58</v>
      </c>
      <c r="DH43" s="283"/>
      <c r="DI43" s="284"/>
      <c r="DJ43" s="284"/>
      <c r="DK43" s="284"/>
      <c r="DL43" s="285"/>
      <c r="DM43" s="286"/>
      <c r="DN43" s="284"/>
      <c r="DO43" s="284"/>
      <c r="DP43" s="284"/>
      <c r="DQ43" s="287"/>
      <c r="DR43" s="286"/>
      <c r="DS43" s="284"/>
      <c r="DT43" s="284"/>
      <c r="DU43" s="284"/>
      <c r="DV43" s="287"/>
      <c r="DW43" s="56"/>
      <c r="DX43" s="56"/>
      <c r="DY43" s="56"/>
      <c r="DZ43" s="56"/>
      <c r="EA43" s="56"/>
    </row>
    <row r="44" spans="1:131" ht="46.5" hidden="1" customHeight="1" x14ac:dyDescent="0.3">
      <c r="A44" s="236" t="s">
        <v>140</v>
      </c>
      <c r="B44" s="266"/>
      <c r="C44" s="247" t="s">
        <v>28</v>
      </c>
      <c r="D44" s="247"/>
      <c r="E44" s="247" t="s">
        <v>28</v>
      </c>
      <c r="F44" s="267"/>
      <c r="G44" s="246"/>
      <c r="H44" s="247" t="s">
        <v>28</v>
      </c>
      <c r="I44" s="247"/>
      <c r="J44" s="247" t="s">
        <v>28</v>
      </c>
      <c r="K44" s="268"/>
      <c r="L44" s="245"/>
      <c r="M44" s="247" t="s">
        <v>28</v>
      </c>
      <c r="N44" s="247"/>
      <c r="O44" s="247" t="s">
        <v>28</v>
      </c>
      <c r="P44" s="267"/>
      <c r="Q44" s="246"/>
      <c r="R44" s="247" t="s">
        <v>28</v>
      </c>
      <c r="S44" s="247"/>
      <c r="T44" s="247" t="s">
        <v>28</v>
      </c>
      <c r="U44" s="268"/>
      <c r="V44" s="245"/>
      <c r="W44" s="247" t="s">
        <v>28</v>
      </c>
      <c r="X44" s="247"/>
      <c r="Y44" s="247" t="s">
        <v>28</v>
      </c>
      <c r="Z44" s="267"/>
      <c r="AA44" s="245"/>
      <c r="AB44" s="247" t="s">
        <v>28</v>
      </c>
      <c r="AC44" s="247"/>
      <c r="AD44" s="247" t="s">
        <v>28</v>
      </c>
      <c r="AE44" s="267"/>
      <c r="AF44" s="246" t="s">
        <v>154</v>
      </c>
      <c r="AG44" s="269" t="s">
        <v>154</v>
      </c>
      <c r="AH44" s="247" t="s">
        <v>155</v>
      </c>
      <c r="AI44" s="247" t="s">
        <v>156</v>
      </c>
      <c r="AJ44" s="267" t="s">
        <v>154</v>
      </c>
      <c r="AK44" s="245" t="s">
        <v>157</v>
      </c>
      <c r="AL44" s="247" t="s">
        <v>155</v>
      </c>
      <c r="AM44" s="247" t="s">
        <v>154</v>
      </c>
      <c r="AN44" s="247" t="s">
        <v>158</v>
      </c>
      <c r="AO44" s="250" t="s">
        <v>157</v>
      </c>
      <c r="AP44" s="270" t="s">
        <v>154</v>
      </c>
      <c r="AQ44" s="247" t="s">
        <v>156</v>
      </c>
      <c r="AR44" s="247" t="s">
        <v>154</v>
      </c>
      <c r="AS44" s="247" t="s">
        <v>156</v>
      </c>
      <c r="AT44" s="249" t="s">
        <v>157</v>
      </c>
      <c r="AU44" s="245" t="s">
        <v>157</v>
      </c>
      <c r="AV44" s="247" t="s">
        <v>156</v>
      </c>
      <c r="AW44" s="247" t="s">
        <v>154</v>
      </c>
      <c r="AX44" s="247" t="s">
        <v>156</v>
      </c>
      <c r="AY44" s="250" t="s">
        <v>157</v>
      </c>
      <c r="AZ44" s="246" t="s">
        <v>157</v>
      </c>
      <c r="BA44" s="247" t="s">
        <v>156</v>
      </c>
      <c r="BB44" s="247" t="s">
        <v>154</v>
      </c>
      <c r="BC44" s="247" t="s">
        <v>156</v>
      </c>
      <c r="BD44" s="249" t="s">
        <v>157</v>
      </c>
      <c r="BE44" s="245" t="s">
        <v>157</v>
      </c>
      <c r="BF44" s="247" t="s">
        <v>156</v>
      </c>
      <c r="BG44" s="247" t="s">
        <v>154</v>
      </c>
      <c r="BH44" s="247" t="s">
        <v>156</v>
      </c>
      <c r="BI44" s="250" t="s">
        <v>157</v>
      </c>
      <c r="BJ44" s="246" t="s">
        <v>157</v>
      </c>
      <c r="BK44" s="247" t="s">
        <v>156</v>
      </c>
      <c r="BL44" s="247" t="s">
        <v>154</v>
      </c>
      <c r="BM44" s="247" t="s">
        <v>156</v>
      </c>
      <c r="BN44" s="249" t="s">
        <v>157</v>
      </c>
      <c r="BO44" s="245" t="s">
        <v>157</v>
      </c>
      <c r="BP44" s="247" t="s">
        <v>156</v>
      </c>
      <c r="BQ44" s="247" t="s">
        <v>154</v>
      </c>
      <c r="BR44" s="247" t="s">
        <v>156</v>
      </c>
      <c r="BS44" s="250" t="s">
        <v>157</v>
      </c>
      <c r="BT44" s="246" t="s">
        <v>157</v>
      </c>
      <c r="BU44" s="247" t="s">
        <v>156</v>
      </c>
      <c r="BV44" s="247" t="s">
        <v>154</v>
      </c>
      <c r="BW44" s="247" t="s">
        <v>156</v>
      </c>
      <c r="BX44" s="249" t="s">
        <v>157</v>
      </c>
      <c r="BY44" s="245" t="s">
        <v>157</v>
      </c>
      <c r="BZ44" s="247" t="s">
        <v>156</v>
      </c>
      <c r="CA44" s="247" t="s">
        <v>154</v>
      </c>
      <c r="CB44" s="247" t="s">
        <v>156</v>
      </c>
      <c r="CC44" s="250" t="s">
        <v>157</v>
      </c>
      <c r="CD44" s="271" t="s">
        <v>154</v>
      </c>
      <c r="CE44" s="247" t="s">
        <v>156</v>
      </c>
      <c r="CF44" s="247" t="s">
        <v>154</v>
      </c>
      <c r="CG44" s="247" t="s">
        <v>156</v>
      </c>
      <c r="CH44" s="249" t="s">
        <v>157</v>
      </c>
      <c r="CI44" s="270" t="s">
        <v>154</v>
      </c>
      <c r="CJ44" s="247" t="s">
        <v>156</v>
      </c>
      <c r="CK44" s="247" t="s">
        <v>154</v>
      </c>
      <c r="CL44" s="247" t="s">
        <v>156</v>
      </c>
      <c r="CM44" s="250" t="s">
        <v>157</v>
      </c>
      <c r="CN44" s="278" t="s">
        <v>159</v>
      </c>
      <c r="CO44" s="278" t="s">
        <v>160</v>
      </c>
      <c r="CP44" s="279" t="s">
        <v>160</v>
      </c>
      <c r="CQ44" s="279" t="s">
        <v>160</v>
      </c>
      <c r="CR44" s="280" t="s">
        <v>160</v>
      </c>
      <c r="CS44" s="291" t="s">
        <v>156</v>
      </c>
      <c r="CT44" s="279" t="s">
        <v>156</v>
      </c>
      <c r="CU44" s="279" t="s">
        <v>156</v>
      </c>
      <c r="CV44" s="279" t="s">
        <v>156</v>
      </c>
      <c r="CW44" s="282" t="s">
        <v>156</v>
      </c>
      <c r="CX44" s="278" t="s">
        <v>161</v>
      </c>
      <c r="CY44" s="279" t="s">
        <v>161</v>
      </c>
      <c r="CZ44" s="279" t="s">
        <v>161</v>
      </c>
      <c r="DA44" s="279" t="s">
        <v>161</v>
      </c>
      <c r="DB44" s="280" t="s">
        <v>161</v>
      </c>
      <c r="DC44" s="281" t="s">
        <v>161</v>
      </c>
      <c r="DD44" s="279" t="s">
        <v>161</v>
      </c>
      <c r="DE44" s="279" t="s">
        <v>161</v>
      </c>
      <c r="DF44" s="279" t="s">
        <v>161</v>
      </c>
      <c r="DG44" s="492" t="s">
        <v>161</v>
      </c>
      <c r="DH44" s="278">
        <v>204</v>
      </c>
      <c r="DI44" s="279">
        <v>204</v>
      </c>
      <c r="DJ44" s="279">
        <v>204</v>
      </c>
      <c r="DK44" s="279">
        <v>204</v>
      </c>
      <c r="DL44" s="292">
        <v>204</v>
      </c>
      <c r="DM44" s="281">
        <v>204</v>
      </c>
      <c r="DN44" s="279">
        <v>204</v>
      </c>
      <c r="DO44" s="279">
        <v>204</v>
      </c>
      <c r="DP44" s="279">
        <v>204</v>
      </c>
      <c r="DQ44" s="293">
        <v>204</v>
      </c>
      <c r="DR44" s="286"/>
      <c r="DS44" s="284"/>
      <c r="DT44" s="284"/>
      <c r="DU44" s="284"/>
      <c r="DV44" s="287"/>
      <c r="DW44" s="56"/>
      <c r="DX44" s="56"/>
      <c r="DY44" s="56"/>
      <c r="DZ44" s="56"/>
      <c r="EA44" s="56"/>
    </row>
    <row r="45" spans="1:131" ht="38.25" hidden="1" customHeight="1" x14ac:dyDescent="0.3">
      <c r="A45" s="236" t="s">
        <v>142</v>
      </c>
      <c r="B45" s="266"/>
      <c r="C45" s="247"/>
      <c r="D45" s="247"/>
      <c r="E45" s="247"/>
      <c r="F45" s="267"/>
      <c r="G45" s="246"/>
      <c r="H45" s="247"/>
      <c r="I45" s="247"/>
      <c r="J45" s="247"/>
      <c r="K45" s="268"/>
      <c r="L45" s="245"/>
      <c r="M45" s="247"/>
      <c r="N45" s="247"/>
      <c r="O45" s="247"/>
      <c r="P45" s="267"/>
      <c r="Q45" s="246"/>
      <c r="R45" s="247"/>
      <c r="S45" s="247"/>
      <c r="T45" s="247"/>
      <c r="U45" s="268"/>
      <c r="V45" s="245"/>
      <c r="W45" s="247"/>
      <c r="X45" s="247"/>
      <c r="Y45" s="247"/>
      <c r="Z45" s="267"/>
      <c r="AA45" s="245"/>
      <c r="AB45" s="247"/>
      <c r="AC45" s="246" t="s">
        <v>162</v>
      </c>
      <c r="AD45" s="246" t="s">
        <v>163</v>
      </c>
      <c r="AE45" s="267"/>
      <c r="AF45" s="246" t="s">
        <v>164</v>
      </c>
      <c r="AG45" s="269" t="s">
        <v>164</v>
      </c>
      <c r="AH45" s="246" t="s">
        <v>165</v>
      </c>
      <c r="AI45" s="247" t="s">
        <v>166</v>
      </c>
      <c r="AJ45" s="267" t="s">
        <v>164</v>
      </c>
      <c r="AK45" s="245" t="s">
        <v>167</v>
      </c>
      <c r="AL45" s="247" t="s">
        <v>164</v>
      </c>
      <c r="AM45" s="246" t="s">
        <v>165</v>
      </c>
      <c r="AN45" s="247" t="s">
        <v>166</v>
      </c>
      <c r="AO45" s="250" t="s">
        <v>167</v>
      </c>
      <c r="AP45" s="270" t="s">
        <v>164</v>
      </c>
      <c r="AQ45" s="247" t="s">
        <v>164</v>
      </c>
      <c r="AR45" s="246" t="s">
        <v>165</v>
      </c>
      <c r="AS45" s="247" t="s">
        <v>166</v>
      </c>
      <c r="AT45" s="249" t="s">
        <v>167</v>
      </c>
      <c r="AU45" s="245" t="s">
        <v>167</v>
      </c>
      <c r="AV45" s="247" t="s">
        <v>164</v>
      </c>
      <c r="AW45" s="246" t="s">
        <v>165</v>
      </c>
      <c r="AX45" s="247" t="s">
        <v>166</v>
      </c>
      <c r="AY45" s="250" t="s">
        <v>167</v>
      </c>
      <c r="AZ45" s="246" t="s">
        <v>167</v>
      </c>
      <c r="BA45" s="247" t="s">
        <v>164</v>
      </c>
      <c r="BB45" s="246" t="s">
        <v>165</v>
      </c>
      <c r="BC45" s="247" t="s">
        <v>166</v>
      </c>
      <c r="BD45" s="249" t="s">
        <v>167</v>
      </c>
      <c r="BE45" s="245" t="s">
        <v>167</v>
      </c>
      <c r="BF45" s="247" t="s">
        <v>164</v>
      </c>
      <c r="BG45" s="246" t="s">
        <v>165</v>
      </c>
      <c r="BH45" s="247" t="s">
        <v>166</v>
      </c>
      <c r="BI45" s="250" t="s">
        <v>167</v>
      </c>
      <c r="BJ45" s="246" t="s">
        <v>167</v>
      </c>
      <c r="BK45" s="247" t="s">
        <v>164</v>
      </c>
      <c r="BL45" s="246" t="s">
        <v>165</v>
      </c>
      <c r="BM45" s="247" t="s">
        <v>166</v>
      </c>
      <c r="BN45" s="249" t="s">
        <v>167</v>
      </c>
      <c r="BO45" s="245" t="s">
        <v>167</v>
      </c>
      <c r="BP45" s="247" t="s">
        <v>164</v>
      </c>
      <c r="BQ45" s="246" t="s">
        <v>165</v>
      </c>
      <c r="BR45" s="247" t="s">
        <v>166</v>
      </c>
      <c r="BS45" s="250" t="s">
        <v>167</v>
      </c>
      <c r="BT45" s="246" t="s">
        <v>167</v>
      </c>
      <c r="BU45" s="247" t="s">
        <v>164</v>
      </c>
      <c r="BV45" s="246" t="s">
        <v>165</v>
      </c>
      <c r="BW45" s="247" t="s">
        <v>166</v>
      </c>
      <c r="BX45" s="249" t="s">
        <v>167</v>
      </c>
      <c r="BY45" s="245" t="s">
        <v>167</v>
      </c>
      <c r="BZ45" s="247" t="s">
        <v>164</v>
      </c>
      <c r="CA45" s="246" t="s">
        <v>165</v>
      </c>
      <c r="CB45" s="247" t="s">
        <v>166</v>
      </c>
      <c r="CC45" s="250" t="s">
        <v>167</v>
      </c>
      <c r="CD45" s="271" t="s">
        <v>164</v>
      </c>
      <c r="CE45" s="247" t="s">
        <v>164</v>
      </c>
      <c r="CF45" s="246" t="s">
        <v>165</v>
      </c>
      <c r="CG45" s="247" t="s">
        <v>166</v>
      </c>
      <c r="CH45" s="249" t="s">
        <v>167</v>
      </c>
      <c r="CI45" s="270" t="s">
        <v>164</v>
      </c>
      <c r="CJ45" s="247" t="s">
        <v>164</v>
      </c>
      <c r="CK45" s="246" t="s">
        <v>164</v>
      </c>
      <c r="CL45" s="247" t="s">
        <v>164</v>
      </c>
      <c r="CM45" s="250" t="s">
        <v>167</v>
      </c>
      <c r="CN45" s="246" t="s">
        <v>167</v>
      </c>
      <c r="CO45" s="247" t="s">
        <v>167</v>
      </c>
      <c r="CP45" s="247" t="s">
        <v>167</v>
      </c>
      <c r="CQ45" s="246" t="s">
        <v>167</v>
      </c>
      <c r="CR45" s="249" t="s">
        <v>167</v>
      </c>
      <c r="CS45" s="281" t="s">
        <v>168</v>
      </c>
      <c r="CT45" s="278" t="s">
        <v>168</v>
      </c>
      <c r="CU45" s="278" t="s">
        <v>168</v>
      </c>
      <c r="CV45" s="278" t="s">
        <v>168</v>
      </c>
      <c r="CW45" s="282" t="s">
        <v>168</v>
      </c>
      <c r="CX45" s="278" t="s">
        <v>168</v>
      </c>
      <c r="CY45" s="278" t="s">
        <v>168</v>
      </c>
      <c r="CZ45" s="278" t="s">
        <v>168</v>
      </c>
      <c r="DA45" s="278" t="s">
        <v>168</v>
      </c>
      <c r="DB45" s="280" t="s">
        <v>168</v>
      </c>
      <c r="DC45" s="281" t="s">
        <v>169</v>
      </c>
      <c r="DD45" s="279" t="s">
        <v>169</v>
      </c>
      <c r="DE45" s="279" t="s">
        <v>169</v>
      </c>
      <c r="DF45" s="279" t="s">
        <v>169</v>
      </c>
      <c r="DG45" s="492" t="s">
        <v>169</v>
      </c>
      <c r="DH45" s="281" t="s">
        <v>169</v>
      </c>
      <c r="DI45" s="279" t="s">
        <v>169</v>
      </c>
      <c r="DJ45" s="279" t="s">
        <v>169</v>
      </c>
      <c r="DK45" s="279" t="s">
        <v>169</v>
      </c>
      <c r="DL45" s="282" t="s">
        <v>169</v>
      </c>
      <c r="DM45" s="281" t="s">
        <v>169</v>
      </c>
      <c r="DN45" s="279" t="s">
        <v>169</v>
      </c>
      <c r="DO45" s="279" t="s">
        <v>169</v>
      </c>
      <c r="DP45" s="279" t="s">
        <v>169</v>
      </c>
      <c r="DQ45" s="282" t="s">
        <v>169</v>
      </c>
      <c r="DR45" s="286"/>
      <c r="DS45" s="284"/>
      <c r="DT45" s="284"/>
      <c r="DU45" s="284"/>
      <c r="DV45" s="287"/>
      <c r="DW45" s="56"/>
      <c r="DX45" s="56"/>
      <c r="DY45" s="56"/>
      <c r="DZ45" s="56"/>
      <c r="EA45" s="56"/>
    </row>
    <row r="46" spans="1:131" ht="46.5" hidden="1" customHeight="1" x14ac:dyDescent="0.3">
      <c r="A46" s="236" t="s">
        <v>145</v>
      </c>
      <c r="B46" s="266"/>
      <c r="C46" s="247"/>
      <c r="D46" s="247"/>
      <c r="E46" s="247"/>
      <c r="F46" s="267"/>
      <c r="G46" s="246"/>
      <c r="H46" s="247"/>
      <c r="I46" s="247"/>
      <c r="J46" s="247"/>
      <c r="K46" s="268"/>
      <c r="L46" s="245"/>
      <c r="M46" s="247"/>
      <c r="N46" s="247"/>
      <c r="O46" s="247"/>
      <c r="P46" s="267"/>
      <c r="Q46" s="246"/>
      <c r="R46" s="247"/>
      <c r="S46" s="247"/>
      <c r="T46" s="247"/>
      <c r="U46" s="268"/>
      <c r="V46" s="245"/>
      <c r="W46" s="247"/>
      <c r="X46" s="247"/>
      <c r="Y46" s="247"/>
      <c r="Z46" s="267"/>
      <c r="AA46" s="245"/>
      <c r="AB46" s="247"/>
      <c r="AC46" s="247" t="s">
        <v>170</v>
      </c>
      <c r="AD46" s="180"/>
      <c r="AE46" s="267"/>
      <c r="AF46" s="246" t="s">
        <v>171</v>
      </c>
      <c r="AG46" s="269" t="s">
        <v>171</v>
      </c>
      <c r="AH46" s="247" t="s">
        <v>172</v>
      </c>
      <c r="AI46" s="246" t="s">
        <v>173</v>
      </c>
      <c r="AJ46" s="267" t="s">
        <v>171</v>
      </c>
      <c r="AK46" s="245" t="s">
        <v>171</v>
      </c>
      <c r="AL46" s="247" t="s">
        <v>171</v>
      </c>
      <c r="AM46" s="247" t="s">
        <v>172</v>
      </c>
      <c r="AN46" s="246" t="s">
        <v>173</v>
      </c>
      <c r="AO46" s="267" t="s">
        <v>171</v>
      </c>
      <c r="AP46" s="270" t="s">
        <v>174</v>
      </c>
      <c r="AQ46" s="247" t="s">
        <v>174</v>
      </c>
      <c r="AR46" s="247" t="s">
        <v>172</v>
      </c>
      <c r="AS46" s="246" t="s">
        <v>173</v>
      </c>
      <c r="AT46" s="268" t="s">
        <v>174</v>
      </c>
      <c r="AU46" s="245" t="s">
        <v>174</v>
      </c>
      <c r="AV46" s="247" t="s">
        <v>174</v>
      </c>
      <c r="AW46" s="247" t="s">
        <v>172</v>
      </c>
      <c r="AX46" s="246" t="s">
        <v>173</v>
      </c>
      <c r="AY46" s="267" t="s">
        <v>174</v>
      </c>
      <c r="AZ46" s="246" t="s">
        <v>174</v>
      </c>
      <c r="BA46" s="247" t="s">
        <v>174</v>
      </c>
      <c r="BB46" s="247" t="s">
        <v>172</v>
      </c>
      <c r="BC46" s="246" t="s">
        <v>173</v>
      </c>
      <c r="BD46" s="268" t="s">
        <v>174</v>
      </c>
      <c r="BE46" s="245" t="s">
        <v>174</v>
      </c>
      <c r="BF46" s="247" t="s">
        <v>174</v>
      </c>
      <c r="BG46" s="247" t="s">
        <v>172</v>
      </c>
      <c r="BH46" s="246" t="s">
        <v>173</v>
      </c>
      <c r="BI46" s="267" t="s">
        <v>174</v>
      </c>
      <c r="BJ46" s="246" t="s">
        <v>174</v>
      </c>
      <c r="BK46" s="247" t="s">
        <v>174</v>
      </c>
      <c r="BL46" s="247" t="s">
        <v>172</v>
      </c>
      <c r="BM46" s="246" t="s">
        <v>173</v>
      </c>
      <c r="BN46" s="268" t="s">
        <v>174</v>
      </c>
      <c r="BO46" s="245" t="s">
        <v>174</v>
      </c>
      <c r="BP46" s="247" t="s">
        <v>174</v>
      </c>
      <c r="BQ46" s="247" t="s">
        <v>172</v>
      </c>
      <c r="BR46" s="246" t="s">
        <v>173</v>
      </c>
      <c r="BS46" s="267" t="s">
        <v>174</v>
      </c>
      <c r="BT46" s="246" t="s">
        <v>174</v>
      </c>
      <c r="BU46" s="247" t="s">
        <v>174</v>
      </c>
      <c r="BV46" s="247" t="s">
        <v>172</v>
      </c>
      <c r="BW46" s="246" t="s">
        <v>173</v>
      </c>
      <c r="BX46" s="268" t="s">
        <v>174</v>
      </c>
      <c r="BY46" s="245" t="s">
        <v>174</v>
      </c>
      <c r="BZ46" s="247" t="s">
        <v>174</v>
      </c>
      <c r="CA46" s="247" t="s">
        <v>172</v>
      </c>
      <c r="CB46" s="246" t="s">
        <v>173</v>
      </c>
      <c r="CC46" s="267" t="s">
        <v>174</v>
      </c>
      <c r="CD46" s="271" t="s">
        <v>174</v>
      </c>
      <c r="CE46" s="247" t="s">
        <v>174</v>
      </c>
      <c r="CF46" s="247" t="s">
        <v>172</v>
      </c>
      <c r="CG46" s="246" t="s">
        <v>173</v>
      </c>
      <c r="CH46" s="268" t="s">
        <v>174</v>
      </c>
      <c r="CI46" s="270" t="s">
        <v>174</v>
      </c>
      <c r="CJ46" s="247" t="s">
        <v>174</v>
      </c>
      <c r="CK46" s="247" t="s">
        <v>174</v>
      </c>
      <c r="CL46" s="246" t="s">
        <v>174</v>
      </c>
      <c r="CM46" s="267" t="s">
        <v>174</v>
      </c>
      <c r="CN46" s="246" t="s">
        <v>174</v>
      </c>
      <c r="CO46" s="246" t="s">
        <v>174</v>
      </c>
      <c r="CP46" s="246" t="s">
        <v>174</v>
      </c>
      <c r="CQ46" s="246" t="s">
        <v>174</v>
      </c>
      <c r="CR46" s="249" t="s">
        <v>174</v>
      </c>
      <c r="CS46" s="281" t="s">
        <v>175</v>
      </c>
      <c r="CT46" s="278" t="s">
        <v>175</v>
      </c>
      <c r="CU46" s="278" t="s">
        <v>175</v>
      </c>
      <c r="CV46" s="278" t="s">
        <v>175</v>
      </c>
      <c r="CW46" s="282" t="s">
        <v>175</v>
      </c>
      <c r="CX46" s="278" t="s">
        <v>175</v>
      </c>
      <c r="CY46" s="278" t="s">
        <v>175</v>
      </c>
      <c r="CZ46" s="278" t="s">
        <v>175</v>
      </c>
      <c r="DA46" s="278" t="s">
        <v>175</v>
      </c>
      <c r="DB46" s="280" t="s">
        <v>175</v>
      </c>
      <c r="DC46" s="281" t="s">
        <v>175</v>
      </c>
      <c r="DD46" s="278" t="s">
        <v>175</v>
      </c>
      <c r="DE46" s="278" t="s">
        <v>175</v>
      </c>
      <c r="DF46" s="278" t="s">
        <v>175</v>
      </c>
      <c r="DG46" s="492" t="s">
        <v>175</v>
      </c>
      <c r="DH46" s="278" t="s">
        <v>176</v>
      </c>
      <c r="DI46" s="278" t="s">
        <v>176</v>
      </c>
      <c r="DJ46" s="278" t="s">
        <v>176</v>
      </c>
      <c r="DK46" s="278" t="s">
        <v>176</v>
      </c>
      <c r="DL46" s="280" t="s">
        <v>176</v>
      </c>
      <c r="DM46" s="281" t="s">
        <v>176</v>
      </c>
      <c r="DN46" s="278" t="s">
        <v>176</v>
      </c>
      <c r="DO46" s="278" t="s">
        <v>176</v>
      </c>
      <c r="DP46" s="278" t="s">
        <v>176</v>
      </c>
      <c r="DQ46" s="282" t="s">
        <v>176</v>
      </c>
      <c r="DR46" s="281" t="s">
        <v>176</v>
      </c>
      <c r="DS46" s="278" t="s">
        <v>176</v>
      </c>
      <c r="DT46" s="278" t="s">
        <v>176</v>
      </c>
      <c r="DU46" s="278" t="s">
        <v>176</v>
      </c>
      <c r="DV46" s="282" t="s">
        <v>176</v>
      </c>
      <c r="DW46" s="56"/>
      <c r="DX46" s="56"/>
      <c r="DY46" s="56"/>
      <c r="DZ46" s="56"/>
      <c r="EA46" s="56"/>
    </row>
    <row r="47" spans="1:131" ht="42.75" hidden="1" customHeight="1" thickBot="1" x14ac:dyDescent="0.35">
      <c r="A47" s="251" t="s">
        <v>148</v>
      </c>
      <c r="B47" s="450"/>
      <c r="C47" s="290"/>
      <c r="D47" s="290"/>
      <c r="E47" s="290"/>
      <c r="F47" s="380"/>
      <c r="G47" s="421"/>
      <c r="H47" s="290"/>
      <c r="I47" s="290"/>
      <c r="J47" s="290"/>
      <c r="K47" s="451"/>
      <c r="L47" s="379"/>
      <c r="M47" s="290"/>
      <c r="N47" s="290"/>
      <c r="O47" s="290"/>
      <c r="P47" s="380"/>
      <c r="Q47" s="421"/>
      <c r="R47" s="290"/>
      <c r="S47" s="290"/>
      <c r="T47" s="290"/>
      <c r="U47" s="451"/>
      <c r="V47" s="379"/>
      <c r="W47" s="290"/>
      <c r="X47" s="290"/>
      <c r="Y47" s="290"/>
      <c r="Z47" s="380"/>
      <c r="AA47" s="452"/>
      <c r="AB47" s="290"/>
      <c r="AC47" s="453"/>
      <c r="AD47" s="421" t="s">
        <v>177</v>
      </c>
      <c r="AE47" s="380"/>
      <c r="AF47" s="421"/>
      <c r="AG47" s="454"/>
      <c r="AH47" s="290" t="s">
        <v>178</v>
      </c>
      <c r="AI47" s="421" t="s">
        <v>179</v>
      </c>
      <c r="AJ47" s="380"/>
      <c r="AK47" s="379"/>
      <c r="AL47" s="290"/>
      <c r="AM47" s="290" t="s">
        <v>178</v>
      </c>
      <c r="AN47" s="421" t="s">
        <v>179</v>
      </c>
      <c r="AO47" s="380"/>
      <c r="AP47" s="455" t="s">
        <v>180</v>
      </c>
      <c r="AQ47" s="290" t="s">
        <v>180</v>
      </c>
      <c r="AR47" s="290" t="s">
        <v>178</v>
      </c>
      <c r="AS47" s="421" t="s">
        <v>179</v>
      </c>
      <c r="AT47" s="451" t="s">
        <v>180</v>
      </c>
      <c r="AU47" s="379" t="s">
        <v>180</v>
      </c>
      <c r="AV47" s="290" t="s">
        <v>180</v>
      </c>
      <c r="AW47" s="290" t="s">
        <v>178</v>
      </c>
      <c r="AX47" s="421" t="s">
        <v>179</v>
      </c>
      <c r="AY47" s="380" t="s">
        <v>180</v>
      </c>
      <c r="AZ47" s="421" t="s">
        <v>180</v>
      </c>
      <c r="BA47" s="290" t="s">
        <v>180</v>
      </c>
      <c r="BB47" s="290" t="s">
        <v>178</v>
      </c>
      <c r="BC47" s="421" t="s">
        <v>179</v>
      </c>
      <c r="BD47" s="451" t="s">
        <v>180</v>
      </c>
      <c r="BE47" s="379" t="s">
        <v>180</v>
      </c>
      <c r="BF47" s="290" t="s">
        <v>180</v>
      </c>
      <c r="BG47" s="290" t="s">
        <v>178</v>
      </c>
      <c r="BH47" s="421" t="s">
        <v>179</v>
      </c>
      <c r="BI47" s="380" t="s">
        <v>180</v>
      </c>
      <c r="BJ47" s="421" t="s">
        <v>180</v>
      </c>
      <c r="BK47" s="290" t="s">
        <v>180</v>
      </c>
      <c r="BL47" s="290" t="s">
        <v>178</v>
      </c>
      <c r="BM47" s="421" t="s">
        <v>179</v>
      </c>
      <c r="BN47" s="451" t="s">
        <v>180</v>
      </c>
      <c r="BO47" s="379" t="s">
        <v>180</v>
      </c>
      <c r="BP47" s="290" t="s">
        <v>180</v>
      </c>
      <c r="BQ47" s="290" t="s">
        <v>178</v>
      </c>
      <c r="BR47" s="421" t="s">
        <v>179</v>
      </c>
      <c r="BS47" s="380" t="s">
        <v>180</v>
      </c>
      <c r="BT47" s="421" t="s">
        <v>180</v>
      </c>
      <c r="BU47" s="290" t="s">
        <v>180</v>
      </c>
      <c r="BV47" s="290" t="s">
        <v>178</v>
      </c>
      <c r="BW47" s="421" t="s">
        <v>179</v>
      </c>
      <c r="BX47" s="451" t="s">
        <v>180</v>
      </c>
      <c r="BY47" s="379" t="s">
        <v>180</v>
      </c>
      <c r="BZ47" s="290" t="s">
        <v>180</v>
      </c>
      <c r="CA47" s="290" t="s">
        <v>178</v>
      </c>
      <c r="CB47" s="421" t="s">
        <v>179</v>
      </c>
      <c r="CC47" s="380" t="s">
        <v>180</v>
      </c>
      <c r="CD47" s="456" t="s">
        <v>180</v>
      </c>
      <c r="CE47" s="290" t="s">
        <v>180</v>
      </c>
      <c r="CF47" s="290" t="s">
        <v>178</v>
      </c>
      <c r="CG47" s="421" t="s">
        <v>179</v>
      </c>
      <c r="CH47" s="451" t="s">
        <v>180</v>
      </c>
      <c r="CI47" s="455" t="s">
        <v>180</v>
      </c>
      <c r="CJ47" s="290" t="s">
        <v>180</v>
      </c>
      <c r="CK47" s="290" t="s">
        <v>180</v>
      </c>
      <c r="CL47" s="421" t="s">
        <v>180</v>
      </c>
      <c r="CM47" s="380" t="s">
        <v>180</v>
      </c>
      <c r="CN47" s="421" t="s">
        <v>180</v>
      </c>
      <c r="CO47" s="421" t="s">
        <v>180</v>
      </c>
      <c r="CP47" s="421" t="s">
        <v>180</v>
      </c>
      <c r="CQ47" s="421" t="s">
        <v>180</v>
      </c>
      <c r="CR47" s="426" t="s">
        <v>180</v>
      </c>
      <c r="CS47" s="381" t="s">
        <v>181</v>
      </c>
      <c r="CT47" s="385" t="s">
        <v>181</v>
      </c>
      <c r="CU47" s="385" t="s">
        <v>181</v>
      </c>
      <c r="CV47" s="385" t="s">
        <v>181</v>
      </c>
      <c r="CW47" s="383" t="s">
        <v>181</v>
      </c>
      <c r="CX47" s="382" t="s">
        <v>181</v>
      </c>
      <c r="CY47" s="385" t="s">
        <v>181</v>
      </c>
      <c r="CZ47" s="385" t="s">
        <v>181</v>
      </c>
      <c r="DA47" s="385" t="s">
        <v>181</v>
      </c>
      <c r="DB47" s="457" t="s">
        <v>181</v>
      </c>
      <c r="DC47" s="381" t="s">
        <v>182</v>
      </c>
      <c r="DD47" s="382" t="s">
        <v>182</v>
      </c>
      <c r="DE47" s="382" t="s">
        <v>182</v>
      </c>
      <c r="DF47" s="382" t="s">
        <v>182</v>
      </c>
      <c r="DG47" s="494" t="s">
        <v>182</v>
      </c>
      <c r="DH47" s="382" t="s">
        <v>182</v>
      </c>
      <c r="DI47" s="382" t="s">
        <v>182</v>
      </c>
      <c r="DJ47" s="382" t="s">
        <v>182</v>
      </c>
      <c r="DK47" s="382" t="s">
        <v>182</v>
      </c>
      <c r="DL47" s="457" t="s">
        <v>182</v>
      </c>
      <c r="DM47" s="299" t="s">
        <v>182</v>
      </c>
      <c r="DN47" s="302" t="s">
        <v>182</v>
      </c>
      <c r="DO47" s="302" t="s">
        <v>182</v>
      </c>
      <c r="DP47" s="302" t="s">
        <v>182</v>
      </c>
      <c r="DQ47" s="301" t="s">
        <v>182</v>
      </c>
      <c r="DR47" s="299" t="s">
        <v>181</v>
      </c>
      <c r="DS47" s="300" t="s">
        <v>181</v>
      </c>
      <c r="DT47" s="300" t="s">
        <v>181</v>
      </c>
      <c r="DU47" s="300" t="s">
        <v>181</v>
      </c>
      <c r="DV47" s="301" t="s">
        <v>181</v>
      </c>
      <c r="DW47" s="56"/>
      <c r="DX47" s="56"/>
      <c r="DY47" s="56"/>
      <c r="DZ47" s="56"/>
      <c r="EA47" s="56"/>
    </row>
    <row r="48" spans="1:131" ht="45" hidden="1" customHeight="1" x14ac:dyDescent="0.3">
      <c r="A48" s="222" t="s">
        <v>191</v>
      </c>
      <c r="B48" s="253" t="s">
        <v>242</v>
      </c>
      <c r="C48" s="254" t="s">
        <v>204</v>
      </c>
      <c r="D48" s="254" t="s">
        <v>204</v>
      </c>
      <c r="E48" s="254" t="s">
        <v>198</v>
      </c>
      <c r="F48" s="255" t="s">
        <v>206</v>
      </c>
      <c r="G48" s="253" t="s">
        <v>242</v>
      </c>
      <c r="H48" s="254" t="s">
        <v>204</v>
      </c>
      <c r="I48" s="254" t="s">
        <v>204</v>
      </c>
      <c r="J48" s="254" t="s">
        <v>198</v>
      </c>
      <c r="K48" s="255" t="s">
        <v>206</v>
      </c>
      <c r="L48" s="253" t="s">
        <v>242</v>
      </c>
      <c r="M48" s="254" t="s">
        <v>204</v>
      </c>
      <c r="N48" s="254" t="s">
        <v>204</v>
      </c>
      <c r="O48" s="254" t="s">
        <v>198</v>
      </c>
      <c r="P48" s="255" t="s">
        <v>206</v>
      </c>
      <c r="Q48" s="253" t="s">
        <v>242</v>
      </c>
      <c r="R48" s="254" t="s">
        <v>217</v>
      </c>
      <c r="S48" s="254" t="s">
        <v>219</v>
      </c>
      <c r="T48" s="254" t="s">
        <v>198</v>
      </c>
      <c r="U48" s="255" t="s">
        <v>206</v>
      </c>
      <c r="V48" s="253" t="s">
        <v>242</v>
      </c>
      <c r="W48" s="254" t="s">
        <v>217</v>
      </c>
      <c r="X48" s="254" t="s">
        <v>219</v>
      </c>
      <c r="Y48" s="254" t="s">
        <v>198</v>
      </c>
      <c r="Z48" s="255" t="s">
        <v>206</v>
      </c>
      <c r="AA48" s="253" t="s">
        <v>242</v>
      </c>
      <c r="AB48" s="254" t="s">
        <v>217</v>
      </c>
      <c r="AC48" s="254" t="s">
        <v>219</v>
      </c>
      <c r="AD48" s="254" t="s">
        <v>198</v>
      </c>
      <c r="AE48" s="255" t="s">
        <v>206</v>
      </c>
      <c r="AF48" s="386"/>
      <c r="AG48" s="259" t="s">
        <v>217</v>
      </c>
      <c r="AH48" s="254" t="s">
        <v>219</v>
      </c>
      <c r="AI48" s="254" t="s">
        <v>198</v>
      </c>
      <c r="AJ48" s="255" t="s">
        <v>206</v>
      </c>
      <c r="AK48" s="386"/>
      <c r="AL48" s="254" t="s">
        <v>217</v>
      </c>
      <c r="AM48" s="254" t="s">
        <v>219</v>
      </c>
      <c r="AN48" s="254" t="s">
        <v>198</v>
      </c>
      <c r="AO48" s="255" t="s">
        <v>206</v>
      </c>
      <c r="AP48" s="418"/>
      <c r="AQ48" s="254" t="s">
        <v>217</v>
      </c>
      <c r="AR48" s="254" t="s">
        <v>219</v>
      </c>
      <c r="AS48" s="254" t="s">
        <v>198</v>
      </c>
      <c r="AT48" s="255" t="s">
        <v>206</v>
      </c>
      <c r="AU48" s="386"/>
      <c r="AV48" s="254" t="s">
        <v>217</v>
      </c>
      <c r="AW48" s="254" t="s">
        <v>219</v>
      </c>
      <c r="AX48" s="254" t="s">
        <v>198</v>
      </c>
      <c r="AY48" s="255" t="s">
        <v>206</v>
      </c>
      <c r="AZ48" s="386"/>
      <c r="BA48" s="254" t="s">
        <v>217</v>
      </c>
      <c r="BB48" s="254" t="s">
        <v>219</v>
      </c>
      <c r="BC48" s="254" t="s">
        <v>198</v>
      </c>
      <c r="BD48" s="255" t="s">
        <v>206</v>
      </c>
      <c r="BE48" s="386"/>
      <c r="BF48" s="254" t="s">
        <v>217</v>
      </c>
      <c r="BG48" s="254" t="s">
        <v>219</v>
      </c>
      <c r="BH48" s="254" t="s">
        <v>198</v>
      </c>
      <c r="BI48" s="255" t="s">
        <v>206</v>
      </c>
      <c r="BJ48" s="386"/>
      <c r="BK48" s="254" t="s">
        <v>217</v>
      </c>
      <c r="BL48" s="254" t="s">
        <v>219</v>
      </c>
      <c r="BM48" s="254" t="s">
        <v>198</v>
      </c>
      <c r="BN48" s="255" t="s">
        <v>206</v>
      </c>
      <c r="BO48" s="386"/>
      <c r="BP48" s="254" t="s">
        <v>217</v>
      </c>
      <c r="BQ48" s="254" t="s">
        <v>219</v>
      </c>
      <c r="BR48" s="254" t="s">
        <v>198</v>
      </c>
      <c r="BS48" s="255" t="s">
        <v>206</v>
      </c>
      <c r="BT48" s="386" t="s">
        <v>200</v>
      </c>
      <c r="BU48" s="254" t="s">
        <v>211</v>
      </c>
      <c r="BV48" s="254" t="s">
        <v>211</v>
      </c>
      <c r="BW48" s="254" t="s">
        <v>213</v>
      </c>
      <c r="BX48" s="255" t="s">
        <v>215</v>
      </c>
      <c r="BY48" s="386"/>
      <c r="BZ48" s="422"/>
      <c r="CA48" s="422"/>
      <c r="CB48" s="254" t="s">
        <v>198</v>
      </c>
      <c r="CC48" s="255" t="s">
        <v>206</v>
      </c>
      <c r="CD48" s="418" t="s">
        <v>200</v>
      </c>
      <c r="CE48" s="422"/>
      <c r="CF48" s="422"/>
      <c r="CG48" s="254" t="s">
        <v>198</v>
      </c>
      <c r="CH48" s="255" t="s">
        <v>206</v>
      </c>
      <c r="CI48" s="418"/>
      <c r="CJ48" s="422"/>
      <c r="CK48" s="422"/>
      <c r="CL48" s="254" t="s">
        <v>198</v>
      </c>
      <c r="CM48" s="255" t="s">
        <v>206</v>
      </c>
      <c r="CN48" s="386"/>
      <c r="CO48" s="422"/>
      <c r="CP48" s="422"/>
      <c r="CQ48" s="422"/>
      <c r="CR48" s="462"/>
      <c r="CS48" s="415" t="s">
        <v>206</v>
      </c>
      <c r="CT48" s="464" t="s">
        <v>206</v>
      </c>
      <c r="CU48" s="464" t="s">
        <v>206</v>
      </c>
      <c r="CV48" s="464" t="s">
        <v>206</v>
      </c>
      <c r="CW48" s="465" t="s">
        <v>206</v>
      </c>
      <c r="CX48" s="415" t="s">
        <v>206</v>
      </c>
      <c r="CY48" s="464" t="s">
        <v>206</v>
      </c>
      <c r="CZ48" s="464" t="s">
        <v>206</v>
      </c>
      <c r="DA48" s="464" t="s">
        <v>206</v>
      </c>
      <c r="DB48" s="465" t="s">
        <v>206</v>
      </c>
      <c r="DC48" s="415" t="s">
        <v>206</v>
      </c>
      <c r="DD48" s="464" t="s">
        <v>206</v>
      </c>
      <c r="DE48" s="464" t="s">
        <v>206</v>
      </c>
      <c r="DF48" s="464" t="s">
        <v>206</v>
      </c>
      <c r="DG48" s="495" t="s">
        <v>206</v>
      </c>
      <c r="DH48" s="415" t="s">
        <v>209</v>
      </c>
      <c r="DI48" s="464" t="s">
        <v>209</v>
      </c>
      <c r="DJ48" s="464" t="s">
        <v>209</v>
      </c>
      <c r="DK48" s="464" t="s">
        <v>209</v>
      </c>
      <c r="DL48" s="465" t="s">
        <v>209</v>
      </c>
      <c r="DM48" s="415" t="s">
        <v>221</v>
      </c>
      <c r="DN48" s="464" t="s">
        <v>221</v>
      </c>
      <c r="DO48" s="464" t="s">
        <v>221</v>
      </c>
      <c r="DP48" s="464" t="s">
        <v>221</v>
      </c>
      <c r="DQ48" s="465" t="s">
        <v>221</v>
      </c>
      <c r="DR48" s="416" t="s">
        <v>198</v>
      </c>
      <c r="DS48" s="467" t="s">
        <v>198</v>
      </c>
      <c r="DT48" s="467" t="s">
        <v>198</v>
      </c>
      <c r="DU48" s="467" t="s">
        <v>198</v>
      </c>
      <c r="DV48" s="468" t="s">
        <v>198</v>
      </c>
      <c r="DW48" s="445"/>
      <c r="DX48" s="132"/>
      <c r="DY48" s="132"/>
      <c r="DZ48" s="132"/>
      <c r="EA48" s="132"/>
    </row>
    <row r="49" spans="1:131" ht="43.5" hidden="1" customHeight="1" x14ac:dyDescent="0.3">
      <c r="A49" s="236" t="s">
        <v>192</v>
      </c>
      <c r="B49" s="266" t="s">
        <v>243</v>
      </c>
      <c r="C49" s="247" t="s">
        <v>205</v>
      </c>
      <c r="D49" s="247" t="s">
        <v>205</v>
      </c>
      <c r="E49" s="247" t="s">
        <v>199</v>
      </c>
      <c r="F49" s="267" t="s">
        <v>207</v>
      </c>
      <c r="G49" s="266" t="s">
        <v>243</v>
      </c>
      <c r="H49" s="247" t="s">
        <v>205</v>
      </c>
      <c r="I49" s="247" t="s">
        <v>205</v>
      </c>
      <c r="J49" s="247" t="s">
        <v>199</v>
      </c>
      <c r="K49" s="267" t="s">
        <v>207</v>
      </c>
      <c r="L49" s="266" t="s">
        <v>243</v>
      </c>
      <c r="M49" s="247" t="s">
        <v>205</v>
      </c>
      <c r="N49" s="247" t="s">
        <v>205</v>
      </c>
      <c r="O49" s="247" t="s">
        <v>199</v>
      </c>
      <c r="P49" s="267" t="s">
        <v>207</v>
      </c>
      <c r="Q49" s="266" t="s">
        <v>243</v>
      </c>
      <c r="R49" s="247" t="s">
        <v>218</v>
      </c>
      <c r="S49" s="247" t="s">
        <v>220</v>
      </c>
      <c r="T49" s="247" t="s">
        <v>199</v>
      </c>
      <c r="U49" s="267" t="s">
        <v>207</v>
      </c>
      <c r="V49" s="266" t="s">
        <v>243</v>
      </c>
      <c r="W49" s="247" t="s">
        <v>218</v>
      </c>
      <c r="X49" s="247" t="s">
        <v>220</v>
      </c>
      <c r="Y49" s="247" t="s">
        <v>199</v>
      </c>
      <c r="Z49" s="267" t="s">
        <v>207</v>
      </c>
      <c r="AA49" s="266" t="s">
        <v>243</v>
      </c>
      <c r="AB49" s="247" t="s">
        <v>218</v>
      </c>
      <c r="AC49" s="247" t="s">
        <v>220</v>
      </c>
      <c r="AD49" s="247" t="s">
        <v>199</v>
      </c>
      <c r="AE49" s="267" t="s">
        <v>207</v>
      </c>
      <c r="AF49" s="387"/>
      <c r="AG49" s="269" t="s">
        <v>218</v>
      </c>
      <c r="AH49" s="247" t="s">
        <v>220</v>
      </c>
      <c r="AI49" s="247" t="s">
        <v>199</v>
      </c>
      <c r="AJ49" s="267" t="s">
        <v>207</v>
      </c>
      <c r="AK49" s="387"/>
      <c r="AL49" s="247" t="s">
        <v>218</v>
      </c>
      <c r="AM49" s="247" t="s">
        <v>220</v>
      </c>
      <c r="AN49" s="247" t="s">
        <v>199</v>
      </c>
      <c r="AO49" s="267" t="s">
        <v>207</v>
      </c>
      <c r="AP49" s="419"/>
      <c r="AQ49" s="247" t="s">
        <v>218</v>
      </c>
      <c r="AR49" s="247" t="s">
        <v>220</v>
      </c>
      <c r="AS49" s="247" t="s">
        <v>199</v>
      </c>
      <c r="AT49" s="267" t="s">
        <v>207</v>
      </c>
      <c r="AU49" s="387" t="s">
        <v>201</v>
      </c>
      <c r="AV49" s="247" t="s">
        <v>218</v>
      </c>
      <c r="AW49" s="247" t="s">
        <v>220</v>
      </c>
      <c r="AX49" s="247" t="s">
        <v>199</v>
      </c>
      <c r="AY49" s="267" t="s">
        <v>207</v>
      </c>
      <c r="AZ49" s="387" t="s">
        <v>201</v>
      </c>
      <c r="BA49" s="247" t="s">
        <v>218</v>
      </c>
      <c r="BB49" s="247" t="s">
        <v>220</v>
      </c>
      <c r="BC49" s="247" t="s">
        <v>199</v>
      </c>
      <c r="BD49" s="267" t="s">
        <v>207</v>
      </c>
      <c r="BE49" s="387" t="s">
        <v>201</v>
      </c>
      <c r="BF49" s="247" t="s">
        <v>218</v>
      </c>
      <c r="BG49" s="247" t="s">
        <v>220</v>
      </c>
      <c r="BH49" s="247" t="s">
        <v>199</v>
      </c>
      <c r="BI49" s="267" t="s">
        <v>207</v>
      </c>
      <c r="BJ49" s="387" t="s">
        <v>201</v>
      </c>
      <c r="BK49" s="247" t="s">
        <v>218</v>
      </c>
      <c r="BL49" s="247" t="s">
        <v>220</v>
      </c>
      <c r="BM49" s="247" t="s">
        <v>199</v>
      </c>
      <c r="BN49" s="267" t="s">
        <v>207</v>
      </c>
      <c r="BO49" s="387" t="s">
        <v>201</v>
      </c>
      <c r="BP49" s="247" t="s">
        <v>218</v>
      </c>
      <c r="BQ49" s="247" t="s">
        <v>220</v>
      </c>
      <c r="BR49" s="247" t="s">
        <v>199</v>
      </c>
      <c r="BS49" s="267" t="s">
        <v>207</v>
      </c>
      <c r="BT49" s="387" t="s">
        <v>201</v>
      </c>
      <c r="BU49" s="247" t="s">
        <v>212</v>
      </c>
      <c r="BV49" s="247" t="s">
        <v>212</v>
      </c>
      <c r="BW49" s="247" t="s">
        <v>214</v>
      </c>
      <c r="BX49" s="267" t="s">
        <v>216</v>
      </c>
      <c r="BY49" s="387"/>
      <c r="BZ49" s="420"/>
      <c r="CA49" s="420"/>
      <c r="CB49" s="247" t="s">
        <v>199</v>
      </c>
      <c r="CC49" s="267" t="s">
        <v>207</v>
      </c>
      <c r="CD49" s="419" t="s">
        <v>201</v>
      </c>
      <c r="CE49" s="420"/>
      <c r="CF49" s="420"/>
      <c r="CG49" s="247" t="s">
        <v>199</v>
      </c>
      <c r="CH49" s="267" t="s">
        <v>207</v>
      </c>
      <c r="CI49" s="419"/>
      <c r="CJ49" s="420"/>
      <c r="CK49" s="420"/>
      <c r="CL49" s="247" t="s">
        <v>199</v>
      </c>
      <c r="CM49" s="267" t="s">
        <v>207</v>
      </c>
      <c r="CN49" s="387"/>
      <c r="CO49" s="420"/>
      <c r="CP49" s="420"/>
      <c r="CQ49" s="420"/>
      <c r="CR49" s="463"/>
      <c r="CS49" s="286" t="s">
        <v>207</v>
      </c>
      <c r="CT49" s="284" t="s">
        <v>207</v>
      </c>
      <c r="CU49" s="284" t="s">
        <v>207</v>
      </c>
      <c r="CV49" s="284" t="s">
        <v>207</v>
      </c>
      <c r="CW49" s="287" t="s">
        <v>207</v>
      </c>
      <c r="CX49" s="286" t="s">
        <v>207</v>
      </c>
      <c r="CY49" s="284" t="s">
        <v>207</v>
      </c>
      <c r="CZ49" s="284" t="s">
        <v>207</v>
      </c>
      <c r="DA49" s="284" t="s">
        <v>207</v>
      </c>
      <c r="DB49" s="287" t="s">
        <v>207</v>
      </c>
      <c r="DC49" s="286" t="s">
        <v>207</v>
      </c>
      <c r="DD49" s="284" t="s">
        <v>207</v>
      </c>
      <c r="DE49" s="284" t="s">
        <v>207</v>
      </c>
      <c r="DF49" s="284" t="s">
        <v>207</v>
      </c>
      <c r="DG49" s="433" t="s">
        <v>207</v>
      </c>
      <c r="DH49" s="286" t="s">
        <v>210</v>
      </c>
      <c r="DI49" s="284" t="s">
        <v>210</v>
      </c>
      <c r="DJ49" s="284" t="s">
        <v>210</v>
      </c>
      <c r="DK49" s="284" t="s">
        <v>210</v>
      </c>
      <c r="DL49" s="287" t="s">
        <v>210</v>
      </c>
      <c r="DM49" s="286" t="s">
        <v>222</v>
      </c>
      <c r="DN49" s="284" t="s">
        <v>222</v>
      </c>
      <c r="DO49" s="284" t="s">
        <v>222</v>
      </c>
      <c r="DP49" s="284" t="s">
        <v>222</v>
      </c>
      <c r="DQ49" s="287" t="s">
        <v>222</v>
      </c>
      <c r="DR49" s="417" t="s">
        <v>199</v>
      </c>
      <c r="DS49" s="435" t="s">
        <v>199</v>
      </c>
      <c r="DT49" s="435" t="s">
        <v>199</v>
      </c>
      <c r="DU49" s="435" t="s">
        <v>199</v>
      </c>
      <c r="DV49" s="434" t="s">
        <v>199</v>
      </c>
      <c r="DW49" s="445"/>
      <c r="DX49" s="132"/>
      <c r="DY49" s="132"/>
      <c r="DZ49" s="132"/>
      <c r="EA49" s="132"/>
    </row>
    <row r="50" spans="1:131" ht="27.75" hidden="1" customHeight="1" x14ac:dyDescent="0.3">
      <c r="A50" s="236" t="s">
        <v>193</v>
      </c>
      <c r="B50" s="266" t="s">
        <v>223</v>
      </c>
      <c r="C50" s="458" t="s">
        <v>250</v>
      </c>
      <c r="D50" s="458" t="s">
        <v>251</v>
      </c>
      <c r="E50" s="458" t="s">
        <v>248</v>
      </c>
      <c r="F50" s="460" t="s">
        <v>229</v>
      </c>
      <c r="G50" s="266" t="s">
        <v>223</v>
      </c>
      <c r="H50" s="458" t="s">
        <v>250</v>
      </c>
      <c r="I50" s="458" t="s">
        <v>251</v>
      </c>
      <c r="J50" s="458" t="s">
        <v>248</v>
      </c>
      <c r="K50" s="460" t="s">
        <v>229</v>
      </c>
      <c r="L50" s="266" t="s">
        <v>223</v>
      </c>
      <c r="M50" s="458" t="s">
        <v>250</v>
      </c>
      <c r="N50" s="458" t="s">
        <v>251</v>
      </c>
      <c r="O50" s="458" t="s">
        <v>248</v>
      </c>
      <c r="P50" s="460" t="s">
        <v>229</v>
      </c>
      <c r="Q50" s="266" t="s">
        <v>223</v>
      </c>
      <c r="R50" s="458" t="s">
        <v>250</v>
      </c>
      <c r="S50" s="458" t="s">
        <v>251</v>
      </c>
      <c r="T50" s="458" t="s">
        <v>248</v>
      </c>
      <c r="U50" s="460" t="s">
        <v>229</v>
      </c>
      <c r="V50" s="266" t="s">
        <v>223</v>
      </c>
      <c r="W50" s="458" t="s">
        <v>250</v>
      </c>
      <c r="X50" s="458" t="s">
        <v>251</v>
      </c>
      <c r="Y50" s="458" t="s">
        <v>248</v>
      </c>
      <c r="Z50" s="460" t="s">
        <v>229</v>
      </c>
      <c r="AA50" s="266" t="s">
        <v>223</v>
      </c>
      <c r="AB50" s="458" t="s">
        <v>250</v>
      </c>
      <c r="AC50" s="458" t="s">
        <v>251</v>
      </c>
      <c r="AD50" s="458" t="s">
        <v>248</v>
      </c>
      <c r="AE50" s="460" t="s">
        <v>229</v>
      </c>
      <c r="AF50" s="266"/>
      <c r="AG50" s="461" t="s">
        <v>250</v>
      </c>
      <c r="AH50" s="458" t="s">
        <v>251</v>
      </c>
      <c r="AI50" s="458" t="s">
        <v>248</v>
      </c>
      <c r="AJ50" s="460" t="s">
        <v>229</v>
      </c>
      <c r="AK50" s="266"/>
      <c r="AL50" s="458" t="s">
        <v>250</v>
      </c>
      <c r="AM50" s="458" t="s">
        <v>251</v>
      </c>
      <c r="AN50" s="458" t="s">
        <v>248</v>
      </c>
      <c r="AO50" s="460" t="s">
        <v>229</v>
      </c>
      <c r="AP50" s="270"/>
      <c r="AQ50" s="458" t="s">
        <v>250</v>
      </c>
      <c r="AR50" s="458" t="s">
        <v>251</v>
      </c>
      <c r="AS50" s="458" t="s">
        <v>248</v>
      </c>
      <c r="AT50" s="267"/>
      <c r="AU50" s="245"/>
      <c r="AV50" s="458" t="s">
        <v>250</v>
      </c>
      <c r="AW50" s="458" t="s">
        <v>251</v>
      </c>
      <c r="AX50" s="458" t="s">
        <v>248</v>
      </c>
      <c r="AY50" s="267"/>
      <c r="AZ50" s="245"/>
      <c r="BA50" s="458" t="s">
        <v>250</v>
      </c>
      <c r="BB50" s="458" t="s">
        <v>251</v>
      </c>
      <c r="BC50" s="458" t="s">
        <v>248</v>
      </c>
      <c r="BD50" s="267"/>
      <c r="BE50" s="245"/>
      <c r="BF50" s="458" t="s">
        <v>250</v>
      </c>
      <c r="BG50" s="458" t="s">
        <v>251</v>
      </c>
      <c r="BH50" s="458" t="s">
        <v>248</v>
      </c>
      <c r="BI50" s="267"/>
      <c r="BJ50" s="245"/>
      <c r="BK50" s="458" t="s">
        <v>250</v>
      </c>
      <c r="BL50" s="458" t="s">
        <v>251</v>
      </c>
      <c r="BM50" s="458" t="s">
        <v>248</v>
      </c>
      <c r="BN50" s="267"/>
      <c r="BO50" s="245"/>
      <c r="BP50" s="458" t="s">
        <v>250</v>
      </c>
      <c r="BQ50" s="458" t="s">
        <v>251</v>
      </c>
      <c r="BR50" s="458" t="s">
        <v>248</v>
      </c>
      <c r="BS50" s="267"/>
      <c r="BT50" s="388"/>
      <c r="BU50" s="458" t="s">
        <v>250</v>
      </c>
      <c r="BV50" s="458" t="s">
        <v>251</v>
      </c>
      <c r="BW50" s="458" t="s">
        <v>248</v>
      </c>
      <c r="BX50" s="390"/>
      <c r="BY50" s="388"/>
      <c r="BZ50" s="458" t="s">
        <v>250</v>
      </c>
      <c r="CA50" s="458" t="s">
        <v>251</v>
      </c>
      <c r="CB50" s="458" t="s">
        <v>248</v>
      </c>
      <c r="CC50" s="390"/>
      <c r="CD50" s="391"/>
      <c r="CE50" s="458" t="s">
        <v>250</v>
      </c>
      <c r="CF50" s="458" t="s">
        <v>251</v>
      </c>
      <c r="CG50" s="458" t="s">
        <v>248</v>
      </c>
      <c r="CH50" s="390"/>
      <c r="CI50" s="272"/>
      <c r="CJ50" s="458" t="s">
        <v>250</v>
      </c>
      <c r="CK50" s="458" t="s">
        <v>251</v>
      </c>
      <c r="CL50" s="458" t="s">
        <v>248</v>
      </c>
      <c r="CM50" s="274"/>
      <c r="CN50" s="286" t="s">
        <v>254</v>
      </c>
      <c r="CO50" s="284" t="s">
        <v>254</v>
      </c>
      <c r="CP50" s="284" t="s">
        <v>254</v>
      </c>
      <c r="CQ50" s="284" t="s">
        <v>254</v>
      </c>
      <c r="CR50" s="287" t="s">
        <v>254</v>
      </c>
      <c r="CS50" s="286" t="s">
        <v>254</v>
      </c>
      <c r="CT50" s="284" t="s">
        <v>254</v>
      </c>
      <c r="CU50" s="284" t="s">
        <v>254</v>
      </c>
      <c r="CV50" s="284" t="s">
        <v>254</v>
      </c>
      <c r="CW50" s="287" t="s">
        <v>254</v>
      </c>
      <c r="CX50" s="286" t="s">
        <v>254</v>
      </c>
      <c r="CY50" s="284" t="s">
        <v>254</v>
      </c>
      <c r="CZ50" s="284" t="s">
        <v>254</v>
      </c>
      <c r="DA50" s="284" t="s">
        <v>254</v>
      </c>
      <c r="DB50" s="287" t="s">
        <v>254</v>
      </c>
      <c r="DC50" s="286" t="s">
        <v>254</v>
      </c>
      <c r="DD50" s="284" t="s">
        <v>254</v>
      </c>
      <c r="DE50" s="284" t="s">
        <v>254</v>
      </c>
      <c r="DF50" s="284" t="s">
        <v>254</v>
      </c>
      <c r="DG50" s="433" t="s">
        <v>254</v>
      </c>
      <c r="DH50" s="444" t="s">
        <v>8</v>
      </c>
      <c r="DI50" s="459" t="s">
        <v>8</v>
      </c>
      <c r="DJ50" s="459" t="s">
        <v>8</v>
      </c>
      <c r="DK50" s="459" t="s">
        <v>8</v>
      </c>
      <c r="DL50" s="466" t="s">
        <v>8</v>
      </c>
      <c r="DM50" s="444" t="s">
        <v>8</v>
      </c>
      <c r="DN50" s="459" t="s">
        <v>8</v>
      </c>
      <c r="DO50" s="459" t="s">
        <v>8</v>
      </c>
      <c r="DP50" s="459" t="s">
        <v>8</v>
      </c>
      <c r="DQ50" s="466" t="s">
        <v>8</v>
      </c>
      <c r="DR50" s="417"/>
      <c r="DS50" s="435"/>
      <c r="DT50" s="435"/>
      <c r="DU50" s="435"/>
      <c r="DV50" s="434"/>
      <c r="DW50" s="446"/>
      <c r="DX50" s="436"/>
      <c r="DY50" s="436"/>
      <c r="DZ50" s="436"/>
      <c r="EA50" s="436"/>
    </row>
    <row r="51" spans="1:131" ht="27.75" hidden="1" customHeight="1" x14ac:dyDescent="0.3">
      <c r="A51" s="236" t="s">
        <v>194</v>
      </c>
      <c r="B51" s="266" t="s">
        <v>224</v>
      </c>
      <c r="C51" s="458" t="s">
        <v>252</v>
      </c>
      <c r="D51" s="458" t="s">
        <v>253</v>
      </c>
      <c r="E51" s="458" t="s">
        <v>249</v>
      </c>
      <c r="F51" s="460" t="s">
        <v>230</v>
      </c>
      <c r="G51" s="266" t="s">
        <v>224</v>
      </c>
      <c r="H51" s="458" t="s">
        <v>252</v>
      </c>
      <c r="I51" s="458" t="s">
        <v>253</v>
      </c>
      <c r="J51" s="458" t="s">
        <v>249</v>
      </c>
      <c r="K51" s="460" t="s">
        <v>230</v>
      </c>
      <c r="L51" s="266" t="s">
        <v>224</v>
      </c>
      <c r="M51" s="458" t="s">
        <v>252</v>
      </c>
      <c r="N51" s="458" t="s">
        <v>253</v>
      </c>
      <c r="O51" s="458" t="s">
        <v>249</v>
      </c>
      <c r="P51" s="460" t="s">
        <v>230</v>
      </c>
      <c r="Q51" s="266" t="s">
        <v>224</v>
      </c>
      <c r="R51" s="458" t="s">
        <v>252</v>
      </c>
      <c r="S51" s="458" t="s">
        <v>253</v>
      </c>
      <c r="T51" s="458" t="s">
        <v>249</v>
      </c>
      <c r="U51" s="460" t="s">
        <v>230</v>
      </c>
      <c r="V51" s="266" t="s">
        <v>224</v>
      </c>
      <c r="W51" s="458" t="s">
        <v>252</v>
      </c>
      <c r="X51" s="458" t="s">
        <v>253</v>
      </c>
      <c r="Y51" s="458" t="s">
        <v>249</v>
      </c>
      <c r="Z51" s="460" t="s">
        <v>230</v>
      </c>
      <c r="AA51" s="266" t="s">
        <v>224</v>
      </c>
      <c r="AB51" s="458" t="s">
        <v>252</v>
      </c>
      <c r="AC51" s="458" t="s">
        <v>253</v>
      </c>
      <c r="AD51" s="458" t="s">
        <v>249</v>
      </c>
      <c r="AE51" s="460" t="s">
        <v>230</v>
      </c>
      <c r="AF51" s="266"/>
      <c r="AG51" s="461" t="s">
        <v>252</v>
      </c>
      <c r="AH51" s="458" t="s">
        <v>253</v>
      </c>
      <c r="AI51" s="458" t="s">
        <v>249</v>
      </c>
      <c r="AJ51" s="460" t="s">
        <v>230</v>
      </c>
      <c r="AK51" s="266"/>
      <c r="AL51" s="458" t="s">
        <v>252</v>
      </c>
      <c r="AM51" s="458" t="s">
        <v>253</v>
      </c>
      <c r="AN51" s="458" t="s">
        <v>249</v>
      </c>
      <c r="AO51" s="460" t="s">
        <v>230</v>
      </c>
      <c r="AP51" s="270"/>
      <c r="AQ51" s="458" t="s">
        <v>252</v>
      </c>
      <c r="AR51" s="458" t="s">
        <v>253</v>
      </c>
      <c r="AS51" s="458" t="s">
        <v>249</v>
      </c>
      <c r="AT51" s="267"/>
      <c r="AU51" s="245"/>
      <c r="AV51" s="458" t="s">
        <v>252</v>
      </c>
      <c r="AW51" s="458" t="s">
        <v>253</v>
      </c>
      <c r="AX51" s="458" t="s">
        <v>249</v>
      </c>
      <c r="AY51" s="267"/>
      <c r="AZ51" s="245"/>
      <c r="BA51" s="458" t="s">
        <v>252</v>
      </c>
      <c r="BB51" s="458" t="s">
        <v>253</v>
      </c>
      <c r="BC51" s="458" t="s">
        <v>249</v>
      </c>
      <c r="BD51" s="267"/>
      <c r="BE51" s="245"/>
      <c r="BF51" s="458" t="s">
        <v>252</v>
      </c>
      <c r="BG51" s="458" t="s">
        <v>253</v>
      </c>
      <c r="BH51" s="458" t="s">
        <v>249</v>
      </c>
      <c r="BI51" s="267"/>
      <c r="BJ51" s="245"/>
      <c r="BK51" s="458" t="s">
        <v>252</v>
      </c>
      <c r="BL51" s="458" t="s">
        <v>253</v>
      </c>
      <c r="BM51" s="458" t="s">
        <v>249</v>
      </c>
      <c r="BN51" s="267"/>
      <c r="BO51" s="245"/>
      <c r="BP51" s="458" t="s">
        <v>252</v>
      </c>
      <c r="BQ51" s="458" t="s">
        <v>253</v>
      </c>
      <c r="BR51" s="458" t="s">
        <v>249</v>
      </c>
      <c r="BS51" s="267"/>
      <c r="BT51" s="388"/>
      <c r="BU51" s="458" t="s">
        <v>252</v>
      </c>
      <c r="BV51" s="458" t="s">
        <v>253</v>
      </c>
      <c r="BW51" s="458" t="s">
        <v>249</v>
      </c>
      <c r="BX51" s="390"/>
      <c r="BY51" s="388"/>
      <c r="BZ51" s="458" t="s">
        <v>252</v>
      </c>
      <c r="CA51" s="458" t="s">
        <v>253</v>
      </c>
      <c r="CB51" s="458" t="s">
        <v>249</v>
      </c>
      <c r="CC51" s="390"/>
      <c r="CD51" s="391"/>
      <c r="CE51" s="458" t="s">
        <v>252</v>
      </c>
      <c r="CF51" s="458" t="s">
        <v>253</v>
      </c>
      <c r="CG51" s="458" t="s">
        <v>249</v>
      </c>
      <c r="CH51" s="390"/>
      <c r="CI51" s="272"/>
      <c r="CJ51" s="458" t="s">
        <v>252</v>
      </c>
      <c r="CK51" s="458" t="s">
        <v>253</v>
      </c>
      <c r="CL51" s="458" t="s">
        <v>249</v>
      </c>
      <c r="CM51" s="274"/>
      <c r="CN51" s="286" t="s">
        <v>255</v>
      </c>
      <c r="CO51" s="284" t="s">
        <v>255</v>
      </c>
      <c r="CP51" s="284" t="s">
        <v>255</v>
      </c>
      <c r="CQ51" s="284" t="s">
        <v>255</v>
      </c>
      <c r="CR51" s="287" t="s">
        <v>255</v>
      </c>
      <c r="CS51" s="286" t="s">
        <v>255</v>
      </c>
      <c r="CT51" s="284" t="s">
        <v>255</v>
      </c>
      <c r="CU51" s="284" t="s">
        <v>255</v>
      </c>
      <c r="CV51" s="284" t="s">
        <v>255</v>
      </c>
      <c r="CW51" s="287" t="s">
        <v>255</v>
      </c>
      <c r="CX51" s="286" t="s">
        <v>255</v>
      </c>
      <c r="CY51" s="284" t="s">
        <v>255</v>
      </c>
      <c r="CZ51" s="284" t="s">
        <v>255</v>
      </c>
      <c r="DA51" s="284" t="s">
        <v>255</v>
      </c>
      <c r="DB51" s="287" t="s">
        <v>255</v>
      </c>
      <c r="DC51" s="286" t="s">
        <v>255</v>
      </c>
      <c r="DD51" s="284" t="s">
        <v>255</v>
      </c>
      <c r="DE51" s="284" t="s">
        <v>255</v>
      </c>
      <c r="DF51" s="284" t="s">
        <v>255</v>
      </c>
      <c r="DG51" s="433" t="s">
        <v>255</v>
      </c>
      <c r="DH51" s="444" t="s">
        <v>6</v>
      </c>
      <c r="DI51" s="459" t="s">
        <v>6</v>
      </c>
      <c r="DJ51" s="459" t="s">
        <v>6</v>
      </c>
      <c r="DK51" s="459" t="s">
        <v>6</v>
      </c>
      <c r="DL51" s="466" t="s">
        <v>6</v>
      </c>
      <c r="DM51" s="444" t="s">
        <v>6</v>
      </c>
      <c r="DN51" s="459" t="s">
        <v>6</v>
      </c>
      <c r="DO51" s="459" t="s">
        <v>6</v>
      </c>
      <c r="DP51" s="459" t="s">
        <v>6</v>
      </c>
      <c r="DQ51" s="466" t="s">
        <v>6</v>
      </c>
      <c r="DR51" s="417"/>
      <c r="DS51" s="435"/>
      <c r="DT51" s="435"/>
      <c r="DU51" s="435"/>
      <c r="DV51" s="434"/>
      <c r="DW51" s="446"/>
      <c r="DX51" s="436"/>
      <c r="DY51" s="436"/>
      <c r="DZ51" s="436"/>
      <c r="EA51" s="436"/>
    </row>
    <row r="52" spans="1:131" ht="21" hidden="1" customHeight="1" x14ac:dyDescent="0.3">
      <c r="A52" s="236" t="s">
        <v>195</v>
      </c>
      <c r="B52" s="387"/>
      <c r="C52" s="247"/>
      <c r="D52" s="247"/>
      <c r="E52" s="247"/>
      <c r="F52" s="267"/>
      <c r="G52" s="245"/>
      <c r="H52" s="247"/>
      <c r="I52" s="247"/>
      <c r="J52" s="247"/>
      <c r="K52" s="267"/>
      <c r="L52" s="245"/>
      <c r="M52" s="247"/>
      <c r="N52" s="247"/>
      <c r="O52" s="247"/>
      <c r="P52" s="267"/>
      <c r="Q52" s="245"/>
      <c r="R52" s="247"/>
      <c r="S52" s="247"/>
      <c r="T52" s="247"/>
      <c r="U52" s="267"/>
      <c r="V52" s="245"/>
      <c r="W52" s="247"/>
      <c r="X52" s="247"/>
      <c r="Y52" s="247"/>
      <c r="Z52" s="267"/>
      <c r="AA52" s="245"/>
      <c r="AB52" s="247"/>
      <c r="AC52" s="247"/>
      <c r="AD52" s="247"/>
      <c r="AE52" s="267"/>
      <c r="AF52" s="245"/>
      <c r="AG52" s="269"/>
      <c r="AH52" s="247"/>
      <c r="AI52" s="247"/>
      <c r="AJ52" s="267"/>
      <c r="AK52" s="245"/>
      <c r="AL52" s="247"/>
      <c r="AM52" s="247"/>
      <c r="AN52" s="247"/>
      <c r="AO52" s="267"/>
      <c r="AP52" s="270"/>
      <c r="AQ52" s="247"/>
      <c r="AR52" s="247"/>
      <c r="AS52" s="247"/>
      <c r="AT52" s="267"/>
      <c r="AU52" s="245"/>
      <c r="AV52" s="247"/>
      <c r="AW52" s="247"/>
      <c r="AX52" s="247"/>
      <c r="AY52" s="267"/>
      <c r="AZ52" s="245"/>
      <c r="BA52" s="247"/>
      <c r="BB52" s="247"/>
      <c r="BC52" s="247" t="s">
        <v>231</v>
      </c>
      <c r="BD52" s="267" t="s">
        <v>231</v>
      </c>
      <c r="BE52" s="245"/>
      <c r="BF52" s="247"/>
      <c r="BG52" s="247"/>
      <c r="BH52" s="247" t="s">
        <v>231</v>
      </c>
      <c r="BI52" s="267" t="s">
        <v>231</v>
      </c>
      <c r="BJ52" s="245"/>
      <c r="BK52" s="247"/>
      <c r="BL52" s="247"/>
      <c r="BM52" s="247" t="s">
        <v>231</v>
      </c>
      <c r="BN52" s="267" t="s">
        <v>231</v>
      </c>
      <c r="BO52" s="245"/>
      <c r="BP52" s="247"/>
      <c r="BQ52" s="247"/>
      <c r="BR52" s="247" t="s">
        <v>231</v>
      </c>
      <c r="BS52" s="267" t="s">
        <v>231</v>
      </c>
      <c r="BT52" s="388"/>
      <c r="BU52" s="389"/>
      <c r="BV52" s="389"/>
      <c r="BW52" s="247" t="s">
        <v>231</v>
      </c>
      <c r="BX52" s="267" t="s">
        <v>231</v>
      </c>
      <c r="BY52" s="388"/>
      <c r="BZ52" s="389"/>
      <c r="CA52" s="389"/>
      <c r="CB52" s="247" t="s">
        <v>231</v>
      </c>
      <c r="CC52" s="267" t="s">
        <v>231</v>
      </c>
      <c r="CD52" s="391"/>
      <c r="CE52" s="389"/>
      <c r="CF52" s="389"/>
      <c r="CG52" s="247" t="s">
        <v>231</v>
      </c>
      <c r="CH52" s="267" t="s">
        <v>231</v>
      </c>
      <c r="CI52" s="272"/>
      <c r="CJ52" s="273"/>
      <c r="CK52" s="273"/>
      <c r="CL52" s="247" t="s">
        <v>231</v>
      </c>
      <c r="CM52" s="267" t="s">
        <v>231</v>
      </c>
      <c r="CN52" s="286"/>
      <c r="CO52" s="284"/>
      <c r="CP52" s="284"/>
      <c r="CQ52" s="247" t="s">
        <v>231</v>
      </c>
      <c r="CR52" s="267" t="s">
        <v>231</v>
      </c>
      <c r="CS52" s="286"/>
      <c r="CT52" s="284"/>
      <c r="CU52" s="284"/>
      <c r="CV52" s="284"/>
      <c r="CW52" s="287"/>
      <c r="CX52" s="286"/>
      <c r="CY52" s="284"/>
      <c r="CZ52" s="284"/>
      <c r="DA52" s="284"/>
      <c r="DB52" s="287"/>
      <c r="DC52" s="286" t="s">
        <v>246</v>
      </c>
      <c r="DD52" s="284" t="s">
        <v>246</v>
      </c>
      <c r="DE52" s="284" t="s">
        <v>246</v>
      </c>
      <c r="DF52" s="284" t="s">
        <v>246</v>
      </c>
      <c r="DG52" s="433" t="s">
        <v>246</v>
      </c>
      <c r="DH52" s="286" t="s">
        <v>246</v>
      </c>
      <c r="DI52" s="284" t="s">
        <v>246</v>
      </c>
      <c r="DJ52" s="284" t="s">
        <v>246</v>
      </c>
      <c r="DK52" s="284" t="s">
        <v>246</v>
      </c>
      <c r="DL52" s="287" t="s">
        <v>246</v>
      </c>
      <c r="DM52" s="286" t="s">
        <v>246</v>
      </c>
      <c r="DN52" s="284" t="s">
        <v>246</v>
      </c>
      <c r="DO52" s="284" t="s">
        <v>246</v>
      </c>
      <c r="DP52" s="284" t="s">
        <v>246</v>
      </c>
      <c r="DQ52" s="287" t="s">
        <v>246</v>
      </c>
      <c r="DR52" s="417"/>
      <c r="DS52" s="435"/>
      <c r="DT52" s="435"/>
      <c r="DU52" s="435"/>
      <c r="DV52" s="434"/>
      <c r="DW52" s="446"/>
      <c r="DX52" s="436"/>
      <c r="DY52" s="436"/>
      <c r="DZ52" s="436"/>
      <c r="EA52" s="436"/>
    </row>
    <row r="53" spans="1:131" ht="21" hidden="1" customHeight="1" x14ac:dyDescent="0.3">
      <c r="A53" s="236" t="s">
        <v>196</v>
      </c>
      <c r="B53" s="387"/>
      <c r="C53" s="247"/>
      <c r="D53" s="247"/>
      <c r="E53" s="247"/>
      <c r="F53" s="267"/>
      <c r="G53" s="245"/>
      <c r="H53" s="247"/>
      <c r="I53" s="247"/>
      <c r="J53" s="247"/>
      <c r="K53" s="267"/>
      <c r="L53" s="245"/>
      <c r="M53" s="247"/>
      <c r="N53" s="247"/>
      <c r="O53" s="247"/>
      <c r="P53" s="267"/>
      <c r="Q53" s="245"/>
      <c r="R53" s="247"/>
      <c r="S53" s="247"/>
      <c r="T53" s="247"/>
      <c r="U53" s="267"/>
      <c r="V53" s="245"/>
      <c r="W53" s="247"/>
      <c r="X53" s="247"/>
      <c r="Y53" s="247"/>
      <c r="Z53" s="267"/>
      <c r="AA53" s="245"/>
      <c r="AB53" s="247"/>
      <c r="AC53" s="247"/>
      <c r="AD53" s="247"/>
      <c r="AE53" s="267"/>
      <c r="AF53" s="245"/>
      <c r="AG53" s="269"/>
      <c r="AH53" s="247"/>
      <c r="AI53" s="247"/>
      <c r="AJ53" s="267"/>
      <c r="AK53" s="245"/>
      <c r="AL53" s="247"/>
      <c r="AM53" s="247"/>
      <c r="AN53" s="247"/>
      <c r="AO53" s="267"/>
      <c r="AP53" s="270"/>
      <c r="AQ53" s="247"/>
      <c r="AR53" s="247"/>
      <c r="AS53" s="247"/>
      <c r="AT53" s="267"/>
      <c r="AU53" s="245"/>
      <c r="AV53" s="247"/>
      <c r="AW53" s="247"/>
      <c r="AX53" s="247"/>
      <c r="AY53" s="267"/>
      <c r="AZ53" s="245"/>
      <c r="BA53" s="247"/>
      <c r="BB53" s="247"/>
      <c r="BC53" s="247" t="s">
        <v>245</v>
      </c>
      <c r="BD53" s="267" t="s">
        <v>245</v>
      </c>
      <c r="BE53" s="245"/>
      <c r="BF53" s="247"/>
      <c r="BG53" s="247"/>
      <c r="BH53" s="247" t="s">
        <v>245</v>
      </c>
      <c r="BI53" s="267" t="s">
        <v>245</v>
      </c>
      <c r="BJ53" s="245"/>
      <c r="BK53" s="247"/>
      <c r="BL53" s="247"/>
      <c r="BM53" s="247" t="s">
        <v>245</v>
      </c>
      <c r="BN53" s="267" t="s">
        <v>245</v>
      </c>
      <c r="BO53" s="245"/>
      <c r="BP53" s="247"/>
      <c r="BQ53" s="247"/>
      <c r="BR53" s="247" t="s">
        <v>245</v>
      </c>
      <c r="BS53" s="267" t="s">
        <v>245</v>
      </c>
      <c r="BT53" s="388"/>
      <c r="BU53" s="389"/>
      <c r="BV53" s="389"/>
      <c r="BW53" s="247" t="s">
        <v>245</v>
      </c>
      <c r="BX53" s="267" t="s">
        <v>245</v>
      </c>
      <c r="BY53" s="388"/>
      <c r="BZ53" s="389"/>
      <c r="CA53" s="389"/>
      <c r="CB53" s="247" t="s">
        <v>245</v>
      </c>
      <c r="CC53" s="267" t="s">
        <v>245</v>
      </c>
      <c r="CD53" s="391"/>
      <c r="CE53" s="389"/>
      <c r="CF53" s="389"/>
      <c r="CG53" s="247" t="s">
        <v>245</v>
      </c>
      <c r="CH53" s="267" t="s">
        <v>245</v>
      </c>
      <c r="CI53" s="272"/>
      <c r="CJ53" s="273"/>
      <c r="CK53" s="273"/>
      <c r="CL53" s="247" t="s">
        <v>245</v>
      </c>
      <c r="CM53" s="267" t="s">
        <v>245</v>
      </c>
      <c r="CN53" s="277"/>
      <c r="CO53" s="273"/>
      <c r="CP53" s="273"/>
      <c r="CQ53" s="247" t="s">
        <v>245</v>
      </c>
      <c r="CR53" s="267" t="s">
        <v>245</v>
      </c>
      <c r="CS53" s="277"/>
      <c r="CT53" s="273"/>
      <c r="CU53" s="273"/>
      <c r="CV53" s="273"/>
      <c r="CW53" s="274"/>
      <c r="CX53" s="277"/>
      <c r="CY53" s="273"/>
      <c r="CZ53" s="273"/>
      <c r="DA53" s="273"/>
      <c r="DB53" s="274"/>
      <c r="DC53" s="277" t="s">
        <v>247</v>
      </c>
      <c r="DD53" s="273" t="s">
        <v>247</v>
      </c>
      <c r="DE53" s="273" t="s">
        <v>247</v>
      </c>
      <c r="DF53" s="273" t="s">
        <v>247</v>
      </c>
      <c r="DG53" s="392" t="s">
        <v>247</v>
      </c>
      <c r="DH53" s="277" t="s">
        <v>247</v>
      </c>
      <c r="DI53" s="273" t="s">
        <v>247</v>
      </c>
      <c r="DJ53" s="273" t="s">
        <v>247</v>
      </c>
      <c r="DK53" s="273" t="s">
        <v>247</v>
      </c>
      <c r="DL53" s="274" t="s">
        <v>247</v>
      </c>
      <c r="DM53" s="277" t="s">
        <v>247</v>
      </c>
      <c r="DN53" s="273" t="s">
        <v>247</v>
      </c>
      <c r="DO53" s="273" t="s">
        <v>247</v>
      </c>
      <c r="DP53" s="273" t="s">
        <v>247</v>
      </c>
      <c r="DQ53" s="274" t="s">
        <v>247</v>
      </c>
      <c r="DR53" s="394"/>
      <c r="DS53" s="395"/>
      <c r="DT53" s="395"/>
      <c r="DU53" s="395"/>
      <c r="DV53" s="393"/>
      <c r="DW53" s="445"/>
      <c r="DX53" s="132"/>
      <c r="DY53" s="132"/>
      <c r="DZ53" s="132"/>
      <c r="EA53" s="132"/>
    </row>
    <row r="54" spans="1:131" ht="21" hidden="1" customHeight="1" thickBot="1" x14ac:dyDescent="0.35">
      <c r="A54" s="251" t="s">
        <v>197</v>
      </c>
      <c r="B54" s="396"/>
      <c r="C54" s="294"/>
      <c r="D54" s="294"/>
      <c r="E54" s="294"/>
      <c r="F54" s="295"/>
      <c r="G54" s="296"/>
      <c r="H54" s="294"/>
      <c r="I54" s="294"/>
      <c r="J54" s="294"/>
      <c r="K54" s="295"/>
      <c r="L54" s="296"/>
      <c r="M54" s="294"/>
      <c r="N54" s="294"/>
      <c r="O54" s="294"/>
      <c r="P54" s="295"/>
      <c r="Q54" s="296"/>
      <c r="R54" s="294"/>
      <c r="S54" s="294"/>
      <c r="T54" s="294"/>
      <c r="U54" s="295"/>
      <c r="V54" s="296"/>
      <c r="W54" s="294"/>
      <c r="X54" s="294"/>
      <c r="Y54" s="294"/>
      <c r="Z54" s="295"/>
      <c r="AA54" s="296"/>
      <c r="AB54" s="294"/>
      <c r="AC54" s="294"/>
      <c r="AD54" s="294"/>
      <c r="AE54" s="295"/>
      <c r="AF54" s="296" t="s">
        <v>244</v>
      </c>
      <c r="AG54" s="297"/>
      <c r="AH54" s="294" t="s">
        <v>241</v>
      </c>
      <c r="AI54" s="294"/>
      <c r="AJ54" s="295"/>
      <c r="AK54" s="296" t="s">
        <v>244</v>
      </c>
      <c r="AL54" s="294"/>
      <c r="AM54" s="294" t="s">
        <v>241</v>
      </c>
      <c r="AN54" s="294"/>
      <c r="AO54" s="295"/>
      <c r="AP54" s="296" t="s">
        <v>244</v>
      </c>
      <c r="AQ54" s="294"/>
      <c r="AR54" s="294" t="s">
        <v>241</v>
      </c>
      <c r="AS54" s="294"/>
      <c r="AT54" s="295"/>
      <c r="AU54" s="296" t="s">
        <v>244</v>
      </c>
      <c r="AV54" s="294"/>
      <c r="AW54" s="294" t="s">
        <v>241</v>
      </c>
      <c r="AX54" s="294"/>
      <c r="AY54" s="295"/>
      <c r="AZ54" s="296" t="s">
        <v>244</v>
      </c>
      <c r="BA54" s="294"/>
      <c r="BB54" s="294" t="s">
        <v>241</v>
      </c>
      <c r="BC54" s="294"/>
      <c r="BD54" s="295"/>
      <c r="BE54" s="296" t="s">
        <v>244</v>
      </c>
      <c r="BF54" s="294"/>
      <c r="BG54" s="294" t="s">
        <v>241</v>
      </c>
      <c r="BH54" s="294"/>
      <c r="BI54" s="295"/>
      <c r="BJ54" s="296"/>
      <c r="BK54" s="294"/>
      <c r="BL54" s="294" t="s">
        <v>241</v>
      </c>
      <c r="BM54" s="294"/>
      <c r="BN54" s="295"/>
      <c r="BO54" s="296"/>
      <c r="BP54" s="294"/>
      <c r="BQ54" s="294" t="s">
        <v>241</v>
      </c>
      <c r="BR54" s="294"/>
      <c r="BS54" s="295"/>
      <c r="BT54" s="296"/>
      <c r="BU54" s="294"/>
      <c r="BV54" s="294" t="s">
        <v>241</v>
      </c>
      <c r="BW54" s="294"/>
      <c r="BX54" s="295"/>
      <c r="BY54" s="296"/>
      <c r="BZ54" s="294"/>
      <c r="CA54" s="294" t="s">
        <v>241</v>
      </c>
      <c r="CB54" s="294"/>
      <c r="CC54" s="295"/>
      <c r="CD54" s="298"/>
      <c r="CE54" s="294"/>
      <c r="CF54" s="294" t="s">
        <v>241</v>
      </c>
      <c r="CG54" s="294"/>
      <c r="CH54" s="295"/>
      <c r="CI54" s="298"/>
      <c r="CJ54" s="294"/>
      <c r="CK54" s="294" t="s">
        <v>241</v>
      </c>
      <c r="CL54" s="294"/>
      <c r="CM54" s="295"/>
      <c r="CN54" s="399"/>
      <c r="CO54" s="397"/>
      <c r="CP54" s="397"/>
      <c r="CQ54" s="397"/>
      <c r="CR54" s="398"/>
      <c r="CS54" s="399"/>
      <c r="CT54" s="397"/>
      <c r="CU54" s="397"/>
      <c r="CV54" s="397"/>
      <c r="CW54" s="398"/>
      <c r="CX54" s="399"/>
      <c r="CY54" s="397"/>
      <c r="CZ54" s="397"/>
      <c r="DA54" s="397"/>
      <c r="DB54" s="398"/>
      <c r="DC54" s="399"/>
      <c r="DD54" s="397"/>
      <c r="DE54" s="397"/>
      <c r="DF54" s="397"/>
      <c r="DG54" s="400"/>
      <c r="DH54" s="399">
        <v>203</v>
      </c>
      <c r="DI54" s="397">
        <v>203</v>
      </c>
      <c r="DJ54" s="397">
        <v>203</v>
      </c>
      <c r="DK54" s="397">
        <v>203</v>
      </c>
      <c r="DL54" s="398">
        <v>203</v>
      </c>
      <c r="DM54" s="399">
        <v>203</v>
      </c>
      <c r="DN54" s="397">
        <v>203</v>
      </c>
      <c r="DO54" s="397">
        <v>203</v>
      </c>
      <c r="DP54" s="397">
        <v>203</v>
      </c>
      <c r="DQ54" s="398">
        <v>203</v>
      </c>
      <c r="DR54" s="401"/>
      <c r="DS54" s="402"/>
      <c r="DT54" s="402"/>
      <c r="DU54" s="402"/>
      <c r="DV54" s="448"/>
      <c r="DW54" s="447"/>
      <c r="DX54" s="414"/>
      <c r="DY54" s="414"/>
      <c r="DZ54" s="414"/>
      <c r="EA54" s="414"/>
    </row>
    <row r="55" spans="1:131" ht="21" hidden="1" customHeight="1" thickBot="1" x14ac:dyDescent="0.35">
      <c r="A55" s="58"/>
      <c r="B55" s="624" t="s">
        <v>90</v>
      </c>
      <c r="C55" s="625"/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5"/>
      <c r="P55" s="625"/>
      <c r="Q55" s="624" t="s">
        <v>91</v>
      </c>
      <c r="R55" s="625"/>
      <c r="S55" s="625"/>
      <c r="T55" s="625"/>
      <c r="U55" s="625"/>
      <c r="V55" s="625"/>
      <c r="W55" s="625"/>
      <c r="X55" s="625"/>
      <c r="Y55" s="625"/>
      <c r="Z55" s="625"/>
      <c r="AA55" s="625"/>
      <c r="AB55" s="625"/>
      <c r="AC55" s="625"/>
      <c r="AD55" s="625"/>
      <c r="AE55" s="625"/>
      <c r="AF55" s="625"/>
      <c r="AG55" s="625"/>
      <c r="AH55" s="625"/>
      <c r="AI55" s="625"/>
      <c r="AJ55" s="626"/>
      <c r="AK55" s="627" t="s">
        <v>92</v>
      </c>
      <c r="AL55" s="625"/>
      <c r="AM55" s="625"/>
      <c r="AN55" s="625"/>
      <c r="AO55" s="625"/>
      <c r="AP55" s="625"/>
      <c r="AQ55" s="625"/>
      <c r="AR55" s="625"/>
      <c r="AS55" s="625"/>
      <c r="AT55" s="625"/>
      <c r="AU55" s="625"/>
      <c r="AV55" s="625"/>
      <c r="AW55" s="625"/>
      <c r="AX55" s="625"/>
      <c r="AY55" s="625"/>
      <c r="AZ55" s="625"/>
      <c r="BA55" s="625"/>
      <c r="BB55" s="625"/>
      <c r="BC55" s="625"/>
      <c r="BD55" s="645"/>
      <c r="BE55" s="619" t="s">
        <v>93</v>
      </c>
      <c r="BF55" s="620"/>
      <c r="BG55" s="620"/>
      <c r="BH55" s="620"/>
      <c r="BI55" s="620"/>
      <c r="BJ55" s="620"/>
      <c r="BK55" s="620"/>
      <c r="BL55" s="620"/>
      <c r="BM55" s="620"/>
      <c r="BN55" s="620"/>
      <c r="BO55" s="620"/>
      <c r="BP55" s="620"/>
      <c r="BQ55" s="620"/>
      <c r="BR55" s="620"/>
      <c r="BS55" s="620"/>
      <c r="BT55" s="620"/>
      <c r="BU55" s="620"/>
      <c r="BV55" s="620"/>
      <c r="BW55" s="620"/>
      <c r="BX55" s="620"/>
      <c r="BY55" s="620"/>
      <c r="BZ55" s="620"/>
      <c r="CA55" s="620"/>
      <c r="CB55" s="620"/>
      <c r="CC55" s="640"/>
      <c r="CD55" s="619" t="s">
        <v>94</v>
      </c>
      <c r="CE55" s="620"/>
      <c r="CF55" s="620"/>
      <c r="CG55" s="620"/>
      <c r="CH55" s="620"/>
      <c r="CI55" s="620"/>
      <c r="CJ55" s="620"/>
      <c r="CK55" s="620"/>
      <c r="CL55" s="620"/>
      <c r="CM55" s="620"/>
      <c r="CN55" s="620"/>
      <c r="CO55" s="620"/>
      <c r="CP55" s="620"/>
      <c r="CQ55" s="620"/>
      <c r="CR55" s="620"/>
      <c r="CS55" s="620"/>
      <c r="CT55" s="620"/>
      <c r="CU55" s="620"/>
      <c r="CV55" s="620"/>
      <c r="CW55" s="620"/>
      <c r="CX55" s="619" t="s">
        <v>95</v>
      </c>
      <c r="CY55" s="620"/>
      <c r="CZ55" s="620"/>
      <c r="DA55" s="620"/>
      <c r="DB55" s="620"/>
      <c r="DC55" s="620"/>
      <c r="DD55" s="620"/>
      <c r="DE55" s="620"/>
      <c r="DF55" s="620"/>
      <c r="DG55" s="620"/>
      <c r="DH55" s="620"/>
      <c r="DI55" s="620"/>
      <c r="DJ55" s="620"/>
      <c r="DK55" s="620"/>
      <c r="DL55" s="620"/>
      <c r="DM55" s="620"/>
      <c r="DN55" s="620"/>
      <c r="DO55" s="620"/>
      <c r="DP55" s="620"/>
      <c r="DQ55" s="620"/>
      <c r="DR55" s="620"/>
      <c r="DS55" s="620"/>
      <c r="DT55" s="640"/>
      <c r="DU55" s="643" t="s">
        <v>208</v>
      </c>
      <c r="DV55" s="644"/>
      <c r="DW55" s="638"/>
      <c r="DX55" s="638"/>
      <c r="DY55" s="638"/>
      <c r="DZ55" s="638"/>
      <c r="EA55" s="639"/>
    </row>
    <row r="56" spans="1:131" ht="21" hidden="1" customHeight="1" thickBot="1" x14ac:dyDescent="0.35">
      <c r="A56" s="58"/>
      <c r="B56" s="141">
        <v>11</v>
      </c>
      <c r="C56" s="142">
        <f>B56+1</f>
        <v>12</v>
      </c>
      <c r="D56" s="142">
        <f>C56+1</f>
        <v>13</v>
      </c>
      <c r="E56" s="142">
        <f>D56+1</f>
        <v>14</v>
      </c>
      <c r="F56" s="143">
        <f>E56+1</f>
        <v>15</v>
      </c>
      <c r="G56" s="144">
        <f>F56+3</f>
        <v>18</v>
      </c>
      <c r="H56" s="142">
        <f>G56+1</f>
        <v>19</v>
      </c>
      <c r="I56" s="142">
        <f>H56+1</f>
        <v>20</v>
      </c>
      <c r="J56" s="142">
        <f>I56+1</f>
        <v>21</v>
      </c>
      <c r="K56" s="145">
        <f>J56+1</f>
        <v>22</v>
      </c>
      <c r="L56" s="141">
        <f>K56+3</f>
        <v>25</v>
      </c>
      <c r="M56" s="142">
        <f>L56+1</f>
        <v>26</v>
      </c>
      <c r="N56" s="142">
        <f>M56+1</f>
        <v>27</v>
      </c>
      <c r="O56" s="142">
        <f>N56+1</f>
        <v>28</v>
      </c>
      <c r="P56" s="143">
        <f>O56+1</f>
        <v>29</v>
      </c>
      <c r="Q56" s="144">
        <v>1</v>
      </c>
      <c r="R56" s="142">
        <f>Q56+1</f>
        <v>2</v>
      </c>
      <c r="S56" s="142">
        <f>R56+1</f>
        <v>3</v>
      </c>
      <c r="T56" s="142">
        <f>S56+1</f>
        <v>4</v>
      </c>
      <c r="U56" s="145">
        <f>T56+1</f>
        <v>5</v>
      </c>
      <c r="V56" s="141">
        <f>U56+3</f>
        <v>8</v>
      </c>
      <c r="W56" s="142">
        <f>V56+1</f>
        <v>9</v>
      </c>
      <c r="X56" s="142">
        <f>W56+1</f>
        <v>10</v>
      </c>
      <c r="Y56" s="142">
        <f>X56+1</f>
        <v>11</v>
      </c>
      <c r="Z56" s="143">
        <f>Y56+1</f>
        <v>12</v>
      </c>
      <c r="AA56" s="144">
        <f>Z56+3</f>
        <v>15</v>
      </c>
      <c r="AB56" s="142">
        <f>AA56+1</f>
        <v>16</v>
      </c>
      <c r="AC56" s="142">
        <f>AB56+1</f>
        <v>17</v>
      </c>
      <c r="AD56" s="142">
        <f>AC56+1</f>
        <v>18</v>
      </c>
      <c r="AE56" s="145">
        <f>AD56+1</f>
        <v>19</v>
      </c>
      <c r="AF56" s="146">
        <f>AE56+3</f>
        <v>22</v>
      </c>
      <c r="AG56" s="147">
        <f>AF56+1</f>
        <v>23</v>
      </c>
      <c r="AH56" s="142">
        <f>AG56+1</f>
        <v>24</v>
      </c>
      <c r="AI56" s="142">
        <f>AH56+1</f>
        <v>25</v>
      </c>
      <c r="AJ56" s="143">
        <f>AI56+1</f>
        <v>26</v>
      </c>
      <c r="AK56" s="144">
        <v>1</v>
      </c>
      <c r="AL56" s="142">
        <f>AK56+1</f>
        <v>2</v>
      </c>
      <c r="AM56" s="142">
        <f>AL56+1</f>
        <v>3</v>
      </c>
      <c r="AN56" s="142">
        <f>AM56+1</f>
        <v>4</v>
      </c>
      <c r="AO56" s="145">
        <f>AN56+1</f>
        <v>5</v>
      </c>
      <c r="AP56" s="148">
        <f>AO56+3</f>
        <v>8</v>
      </c>
      <c r="AQ56" s="142">
        <f>AP56+1</f>
        <v>9</v>
      </c>
      <c r="AR56" s="142">
        <f>AQ56+1</f>
        <v>10</v>
      </c>
      <c r="AS56" s="142">
        <f>AR56+1</f>
        <v>11</v>
      </c>
      <c r="AT56" s="143">
        <f>AS56+1</f>
        <v>12</v>
      </c>
      <c r="AU56" s="144">
        <f>AT56+3</f>
        <v>15</v>
      </c>
      <c r="AV56" s="142">
        <f>AU56+1</f>
        <v>16</v>
      </c>
      <c r="AW56" s="142">
        <f>AV56+1</f>
        <v>17</v>
      </c>
      <c r="AX56" s="145">
        <f>AW56+1</f>
        <v>18</v>
      </c>
      <c r="AY56" s="149">
        <f>AX56+1</f>
        <v>19</v>
      </c>
      <c r="AZ56" s="141">
        <f>AY56+3</f>
        <v>22</v>
      </c>
      <c r="BA56" s="142">
        <f>AZ56+1</f>
        <v>23</v>
      </c>
      <c r="BB56" s="142">
        <f>BA56+1</f>
        <v>24</v>
      </c>
      <c r="BC56" s="142">
        <f>BB56+1</f>
        <v>25</v>
      </c>
      <c r="BD56" s="143">
        <f>BC56+1</f>
        <v>26</v>
      </c>
      <c r="BE56" s="144">
        <f>BD56+3</f>
        <v>29</v>
      </c>
      <c r="BF56" s="142">
        <f>BE56+1</f>
        <v>30</v>
      </c>
      <c r="BG56" s="142">
        <f>BF56+1</f>
        <v>31</v>
      </c>
      <c r="BH56" s="142">
        <v>1</v>
      </c>
      <c r="BI56" s="145">
        <f>BH56+1</f>
        <v>2</v>
      </c>
      <c r="BJ56" s="141">
        <f>BI56+3</f>
        <v>5</v>
      </c>
      <c r="BK56" s="142">
        <f>BJ56+1</f>
        <v>6</v>
      </c>
      <c r="BL56" s="142">
        <f>BK56+1</f>
        <v>7</v>
      </c>
      <c r="BM56" s="142">
        <f>BL56+1</f>
        <v>8</v>
      </c>
      <c r="BN56" s="143">
        <f>BM56+1</f>
        <v>9</v>
      </c>
      <c r="BO56" s="144">
        <f>BN56+3</f>
        <v>12</v>
      </c>
      <c r="BP56" s="142">
        <f>BO56+1</f>
        <v>13</v>
      </c>
      <c r="BQ56" s="142">
        <f>BP56+1</f>
        <v>14</v>
      </c>
      <c r="BR56" s="142">
        <f>BQ56+1</f>
        <v>15</v>
      </c>
      <c r="BS56" s="145">
        <f>BR56+1</f>
        <v>16</v>
      </c>
      <c r="BT56" s="141">
        <f>BS56+3</f>
        <v>19</v>
      </c>
      <c r="BU56" s="142">
        <f>BT56+1</f>
        <v>20</v>
      </c>
      <c r="BV56" s="142">
        <f>BU56+1</f>
        <v>21</v>
      </c>
      <c r="BW56" s="142">
        <f>BV56+1</f>
        <v>22</v>
      </c>
      <c r="BX56" s="143">
        <f>BW56+1</f>
        <v>23</v>
      </c>
      <c r="BY56" s="144">
        <f>BX56+3</f>
        <v>26</v>
      </c>
      <c r="BZ56" s="142">
        <f>BY56+1</f>
        <v>27</v>
      </c>
      <c r="CA56" s="142">
        <f t="shared" ref="CA56" si="4">BZ56+1</f>
        <v>28</v>
      </c>
      <c r="CB56" s="142">
        <f t="shared" ref="CB56" si="5">CA56+1</f>
        <v>29</v>
      </c>
      <c r="CC56" s="145">
        <f>CB56+1</f>
        <v>30</v>
      </c>
      <c r="CD56" s="148">
        <v>3</v>
      </c>
      <c r="CE56" s="150">
        <f>CD56+1</f>
        <v>4</v>
      </c>
      <c r="CF56" s="142">
        <f>CE56+1</f>
        <v>5</v>
      </c>
      <c r="CG56" s="142">
        <f>CF56+1</f>
        <v>6</v>
      </c>
      <c r="CH56" s="143">
        <f>CG56+1</f>
        <v>7</v>
      </c>
      <c r="CI56" s="148">
        <f>CH56+3</f>
        <v>10</v>
      </c>
      <c r="CJ56" s="142">
        <f>CI56+1</f>
        <v>11</v>
      </c>
      <c r="CK56" s="142">
        <f>CJ56+1</f>
        <v>12</v>
      </c>
      <c r="CL56" s="142">
        <f>CK56+1</f>
        <v>13</v>
      </c>
      <c r="CM56" s="143">
        <f>CL56+1</f>
        <v>14</v>
      </c>
      <c r="CN56" s="144">
        <f>CM56+3</f>
        <v>17</v>
      </c>
      <c r="CO56" s="142">
        <f>CN56+1</f>
        <v>18</v>
      </c>
      <c r="CP56" s="142">
        <f>CO56+1</f>
        <v>19</v>
      </c>
      <c r="CQ56" s="142">
        <f>CP56+1</f>
        <v>20</v>
      </c>
      <c r="CR56" s="145">
        <f>CQ56+1</f>
        <v>21</v>
      </c>
      <c r="CS56" s="141">
        <f>CR56+3</f>
        <v>24</v>
      </c>
      <c r="CT56" s="142">
        <f>CS56+1</f>
        <v>25</v>
      </c>
      <c r="CU56" s="142">
        <f>CT56+1</f>
        <v>26</v>
      </c>
      <c r="CV56" s="142">
        <f>CU56+1</f>
        <v>27</v>
      </c>
      <c r="CW56" s="143">
        <f>CV56+1</f>
        <v>28</v>
      </c>
      <c r="CX56" s="403">
        <f>CW56+3</f>
        <v>31</v>
      </c>
      <c r="CY56" s="404">
        <v>1</v>
      </c>
      <c r="CZ56" s="404">
        <f>CY56+1</f>
        <v>2</v>
      </c>
      <c r="DA56" s="404">
        <f>CZ56+1</f>
        <v>3</v>
      </c>
      <c r="DB56" s="405">
        <f>DA56+1</f>
        <v>4</v>
      </c>
      <c r="DC56" s="406">
        <f>DB56+3</f>
        <v>7</v>
      </c>
      <c r="DD56" s="404">
        <f>DC56+1</f>
        <v>8</v>
      </c>
      <c r="DE56" s="404">
        <f>DD56+1</f>
        <v>9</v>
      </c>
      <c r="DF56" s="404">
        <f>DE56+1</f>
        <v>10</v>
      </c>
      <c r="DG56" s="407">
        <f>DF56+1</f>
        <v>11</v>
      </c>
      <c r="DH56" s="403">
        <f>DG56+3</f>
        <v>14</v>
      </c>
      <c r="DI56" s="404">
        <f>DH56+1</f>
        <v>15</v>
      </c>
      <c r="DJ56" s="404">
        <f>DI56+1</f>
        <v>16</v>
      </c>
      <c r="DK56" s="404">
        <f>DJ56+1</f>
        <v>17</v>
      </c>
      <c r="DL56" s="405">
        <f>DK56+1</f>
        <v>18</v>
      </c>
      <c r="DM56" s="409">
        <v>21</v>
      </c>
      <c r="DN56" s="410">
        <v>22</v>
      </c>
      <c r="DO56" s="410">
        <v>23</v>
      </c>
      <c r="DP56" s="410">
        <v>24</v>
      </c>
      <c r="DQ56" s="410">
        <v>25</v>
      </c>
      <c r="DR56" s="410">
        <v>28</v>
      </c>
      <c r="DS56" s="410">
        <v>29</v>
      </c>
      <c r="DT56" s="411">
        <v>30</v>
      </c>
      <c r="DU56" s="437">
        <v>1</v>
      </c>
      <c r="DV56" s="437">
        <v>2</v>
      </c>
      <c r="DW56" s="438">
        <v>5</v>
      </c>
      <c r="DX56" s="438">
        <v>6</v>
      </c>
      <c r="DY56" s="438">
        <v>7</v>
      </c>
      <c r="DZ56" s="438">
        <v>8</v>
      </c>
      <c r="EA56" s="438">
        <v>9</v>
      </c>
    </row>
    <row r="57" spans="1:131" ht="21" hidden="1" customHeight="1" thickBot="1" x14ac:dyDescent="0.35">
      <c r="A57" s="131"/>
      <c r="B57" s="428" t="s">
        <v>75</v>
      </c>
      <c r="C57" s="429" t="s">
        <v>76</v>
      </c>
      <c r="D57" s="429" t="s">
        <v>77</v>
      </c>
      <c r="E57" s="429" t="s">
        <v>78</v>
      </c>
      <c r="F57" s="430" t="s">
        <v>79</v>
      </c>
      <c r="G57" s="431" t="s">
        <v>75</v>
      </c>
      <c r="H57" s="429" t="s">
        <v>76</v>
      </c>
      <c r="I57" s="429" t="s">
        <v>77</v>
      </c>
      <c r="J57" s="429" t="s">
        <v>78</v>
      </c>
      <c r="K57" s="432" t="s">
        <v>79</v>
      </c>
      <c r="L57" s="428" t="s">
        <v>75</v>
      </c>
      <c r="M57" s="429" t="s">
        <v>76</v>
      </c>
      <c r="N57" s="429" t="s">
        <v>77</v>
      </c>
      <c r="O57" s="429" t="s">
        <v>78</v>
      </c>
      <c r="P57" s="430" t="s">
        <v>79</v>
      </c>
      <c r="Q57" s="431" t="s">
        <v>75</v>
      </c>
      <c r="R57" s="429" t="s">
        <v>76</v>
      </c>
      <c r="S57" s="429" t="s">
        <v>77</v>
      </c>
      <c r="T57" s="429" t="s">
        <v>78</v>
      </c>
      <c r="U57" s="432" t="s">
        <v>79</v>
      </c>
      <c r="V57" s="428" t="s">
        <v>75</v>
      </c>
      <c r="W57" s="429" t="s">
        <v>76</v>
      </c>
      <c r="X57" s="429" t="s">
        <v>77</v>
      </c>
      <c r="Y57" s="429" t="s">
        <v>78</v>
      </c>
      <c r="Z57" s="430" t="s">
        <v>79</v>
      </c>
      <c r="AA57" s="431" t="s">
        <v>75</v>
      </c>
      <c r="AB57" s="429" t="s">
        <v>76</v>
      </c>
      <c r="AC57" s="429" t="s">
        <v>77</v>
      </c>
      <c r="AD57" s="429" t="s">
        <v>78</v>
      </c>
      <c r="AE57" s="432" t="s">
        <v>79</v>
      </c>
      <c r="AF57" s="439" t="s">
        <v>75</v>
      </c>
      <c r="AG57" s="309" t="s">
        <v>76</v>
      </c>
      <c r="AH57" s="429" t="s">
        <v>77</v>
      </c>
      <c r="AI57" s="429" t="s">
        <v>78</v>
      </c>
      <c r="AJ57" s="430" t="s">
        <v>79</v>
      </c>
      <c r="AK57" s="431" t="s">
        <v>75</v>
      </c>
      <c r="AL57" s="429" t="s">
        <v>76</v>
      </c>
      <c r="AM57" s="429" t="s">
        <v>77</v>
      </c>
      <c r="AN57" s="429" t="s">
        <v>78</v>
      </c>
      <c r="AO57" s="432" t="s">
        <v>79</v>
      </c>
      <c r="AP57" s="440" t="s">
        <v>75</v>
      </c>
      <c r="AQ57" s="429" t="s">
        <v>76</v>
      </c>
      <c r="AR57" s="429" t="s">
        <v>77</v>
      </c>
      <c r="AS57" s="429" t="s">
        <v>78</v>
      </c>
      <c r="AT57" s="430" t="s">
        <v>79</v>
      </c>
      <c r="AU57" s="431" t="s">
        <v>75</v>
      </c>
      <c r="AV57" s="429" t="s">
        <v>76</v>
      </c>
      <c r="AW57" s="429" t="s">
        <v>77</v>
      </c>
      <c r="AX57" s="432" t="s">
        <v>78</v>
      </c>
      <c r="AY57" s="427" t="s">
        <v>79</v>
      </c>
      <c r="AZ57" s="428" t="s">
        <v>75</v>
      </c>
      <c r="BA57" s="429" t="s">
        <v>76</v>
      </c>
      <c r="BB57" s="429" t="s">
        <v>77</v>
      </c>
      <c r="BC57" s="429" t="s">
        <v>78</v>
      </c>
      <c r="BD57" s="430" t="s">
        <v>79</v>
      </c>
      <c r="BE57" s="431" t="s">
        <v>75</v>
      </c>
      <c r="BF57" s="429" t="s">
        <v>76</v>
      </c>
      <c r="BG57" s="429" t="s">
        <v>77</v>
      </c>
      <c r="BH57" s="429" t="s">
        <v>78</v>
      </c>
      <c r="BI57" s="432" t="s">
        <v>79</v>
      </c>
      <c r="BJ57" s="428" t="s">
        <v>75</v>
      </c>
      <c r="BK57" s="429" t="s">
        <v>76</v>
      </c>
      <c r="BL57" s="429" t="s">
        <v>77</v>
      </c>
      <c r="BM57" s="429" t="s">
        <v>78</v>
      </c>
      <c r="BN57" s="430" t="s">
        <v>79</v>
      </c>
      <c r="BO57" s="431" t="s">
        <v>75</v>
      </c>
      <c r="BP57" s="429" t="s">
        <v>76</v>
      </c>
      <c r="BQ57" s="429" t="s">
        <v>77</v>
      </c>
      <c r="BR57" s="429" t="s">
        <v>78</v>
      </c>
      <c r="BS57" s="432" t="s">
        <v>79</v>
      </c>
      <c r="BT57" s="428" t="s">
        <v>75</v>
      </c>
      <c r="BU57" s="429" t="s">
        <v>76</v>
      </c>
      <c r="BV57" s="429" t="s">
        <v>77</v>
      </c>
      <c r="BW57" s="429" t="s">
        <v>78</v>
      </c>
      <c r="BX57" s="430" t="s">
        <v>79</v>
      </c>
      <c r="BY57" s="431" t="s">
        <v>75</v>
      </c>
      <c r="BZ57" s="429" t="s">
        <v>76</v>
      </c>
      <c r="CA57" s="441" t="s">
        <v>77</v>
      </c>
      <c r="CB57" s="441" t="s">
        <v>78</v>
      </c>
      <c r="CC57" s="442" t="s">
        <v>79</v>
      </c>
      <c r="CD57" s="440" t="s">
        <v>75</v>
      </c>
      <c r="CE57" s="441" t="s">
        <v>76</v>
      </c>
      <c r="CF57" s="429" t="s">
        <v>77</v>
      </c>
      <c r="CG57" s="429" t="s">
        <v>78</v>
      </c>
      <c r="CH57" s="430" t="s">
        <v>79</v>
      </c>
      <c r="CI57" s="440" t="s">
        <v>75</v>
      </c>
      <c r="CJ57" s="429" t="s">
        <v>76</v>
      </c>
      <c r="CK57" s="429" t="s">
        <v>77</v>
      </c>
      <c r="CL57" s="429" t="s">
        <v>78</v>
      </c>
      <c r="CM57" s="430" t="s">
        <v>79</v>
      </c>
      <c r="CN57" s="431" t="s">
        <v>75</v>
      </c>
      <c r="CO57" s="429" t="s">
        <v>76</v>
      </c>
      <c r="CP57" s="429" t="s">
        <v>77</v>
      </c>
      <c r="CQ57" s="429" t="s">
        <v>78</v>
      </c>
      <c r="CR57" s="432" t="s">
        <v>79</v>
      </c>
      <c r="CS57" s="428" t="s">
        <v>75</v>
      </c>
      <c r="CT57" s="429" t="s">
        <v>76</v>
      </c>
      <c r="CU57" s="429" t="s">
        <v>77</v>
      </c>
      <c r="CV57" s="429" t="s">
        <v>78</v>
      </c>
      <c r="CW57" s="430" t="s">
        <v>79</v>
      </c>
      <c r="CX57" s="431" t="s">
        <v>75</v>
      </c>
      <c r="CY57" s="429" t="s">
        <v>76</v>
      </c>
      <c r="CZ57" s="429" t="s">
        <v>77</v>
      </c>
      <c r="DA57" s="429" t="s">
        <v>78</v>
      </c>
      <c r="DB57" s="432" t="s">
        <v>79</v>
      </c>
      <c r="DC57" s="428" t="s">
        <v>75</v>
      </c>
      <c r="DD57" s="429" t="s">
        <v>76</v>
      </c>
      <c r="DE57" s="429" t="s">
        <v>77</v>
      </c>
      <c r="DF57" s="429" t="s">
        <v>78</v>
      </c>
      <c r="DG57" s="443" t="s">
        <v>79</v>
      </c>
      <c r="DH57" s="431" t="s">
        <v>75</v>
      </c>
      <c r="DI57" s="429" t="s">
        <v>76</v>
      </c>
      <c r="DJ57" s="429" t="s">
        <v>77</v>
      </c>
      <c r="DK57" s="429" t="s">
        <v>78</v>
      </c>
      <c r="DL57" s="432" t="s">
        <v>79</v>
      </c>
      <c r="DM57" s="429" t="s">
        <v>75</v>
      </c>
      <c r="DN57" s="429" t="s">
        <v>76</v>
      </c>
      <c r="DO57" s="429" t="s">
        <v>77</v>
      </c>
      <c r="DP57" s="429" t="s">
        <v>78</v>
      </c>
      <c r="DQ57" s="429" t="s">
        <v>79</v>
      </c>
      <c r="DR57" s="429" t="s">
        <v>75</v>
      </c>
      <c r="DS57" s="429" t="s">
        <v>76</v>
      </c>
      <c r="DT57" s="429" t="s">
        <v>77</v>
      </c>
      <c r="DU57" s="429" t="s">
        <v>78</v>
      </c>
      <c r="DV57" s="429" t="s">
        <v>79</v>
      </c>
      <c r="DW57" s="429" t="s">
        <v>75</v>
      </c>
      <c r="DX57" s="429" t="s">
        <v>76</v>
      </c>
      <c r="DY57" s="429" t="s">
        <v>77</v>
      </c>
      <c r="DZ57" s="429" t="s">
        <v>78</v>
      </c>
      <c r="EA57" s="430" t="s">
        <v>79</v>
      </c>
    </row>
    <row r="58" spans="1:131" x14ac:dyDescent="0.2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31" x14ac:dyDescent="0.2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</row>
  </sheetData>
  <mergeCells count="27">
    <mergeCell ref="DU32:EA32"/>
    <mergeCell ref="CX55:DT55"/>
    <mergeCell ref="BJ28:CH28"/>
    <mergeCell ref="CD32:CW32"/>
    <mergeCell ref="A31:BM31"/>
    <mergeCell ref="A32:A34"/>
    <mergeCell ref="B32:P32"/>
    <mergeCell ref="Q32:AJ32"/>
    <mergeCell ref="AK32:BD32"/>
    <mergeCell ref="BE32:CC32"/>
    <mergeCell ref="B28:U28"/>
    <mergeCell ref="DU55:EA55"/>
    <mergeCell ref="B55:P55"/>
    <mergeCell ref="Q55:AJ55"/>
    <mergeCell ref="AK55:BD55"/>
    <mergeCell ref="BE55:CC55"/>
    <mergeCell ref="CD55:CW55"/>
    <mergeCell ref="CX32:DT32"/>
    <mergeCell ref="V28:AO28"/>
    <mergeCell ref="AP28:BI28"/>
    <mergeCell ref="A1:BU1"/>
    <mergeCell ref="A2:BK2"/>
    <mergeCell ref="A3:A5"/>
    <mergeCell ref="B3:U3"/>
    <mergeCell ref="V3:AO3"/>
    <mergeCell ref="AP3:BI3"/>
    <mergeCell ref="BJ3:CH3"/>
  </mergeCells>
  <pageMargins left="0.11811023622047245" right="0.11811023622047245" top="0.74803149606299213" bottom="0.35433070866141736" header="0.31496062992125984" footer="0.31496062992125984"/>
  <pageSetup paperSize="8" scale="92" fitToWidth="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62"/>
  <sheetViews>
    <sheetView tabSelected="1" topLeftCell="A31" zoomScale="85" zoomScaleNormal="85" workbookViewId="0">
      <selection activeCell="S54" sqref="S54"/>
    </sheetView>
  </sheetViews>
  <sheetFormatPr defaultRowHeight="15" x14ac:dyDescent="0.25"/>
  <cols>
    <col min="1" max="1" width="30" style="213" customWidth="1"/>
    <col min="2" max="2" width="3.85546875" style="213" customWidth="1"/>
    <col min="3" max="3" width="7.85546875" style="213" customWidth="1"/>
    <col min="4" max="4" width="9.140625" style="213" customWidth="1"/>
    <col min="5" max="16384" width="9.140625" style="213"/>
  </cols>
  <sheetData>
    <row r="1" spans="1:170" customFormat="1" ht="23.25" x14ac:dyDescent="0.35">
      <c r="A1" s="611" t="s">
        <v>256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</row>
    <row r="2" spans="1:170" s="209" customFormat="1" ht="21" customHeight="1" x14ac:dyDescent="0.25">
      <c r="A2" s="612" t="s">
        <v>0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</row>
    <row r="3" spans="1:170" s="209" customFormat="1" ht="17.25" customHeight="1" x14ac:dyDescent="0.25">
      <c r="A3" s="612" t="s">
        <v>1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</row>
    <row r="4" spans="1:170" s="209" customFormat="1" ht="17.25" customHeight="1" x14ac:dyDescent="0.25">
      <c r="A4" s="612" t="s">
        <v>130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</row>
    <row r="5" spans="1:170" s="209" customFormat="1" ht="21.75" customHeight="1" x14ac:dyDescent="0.25">
      <c r="A5" s="612" t="s">
        <v>2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</row>
    <row r="6" spans="1:170" s="209" customFormat="1" ht="52.5" customHeight="1" x14ac:dyDescent="0.25">
      <c r="A6" s="646" t="s">
        <v>3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6"/>
      <c r="W6" s="646"/>
    </row>
    <row r="7" spans="1:170" s="209" customFormat="1" ht="37.5" customHeight="1" x14ac:dyDescent="0.25">
      <c r="A7" s="628" t="s">
        <v>30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</row>
    <row r="8" spans="1:170" s="210" customFormat="1" ht="15.75" customHeight="1" x14ac:dyDescent="0.25">
      <c r="A8" s="651" t="s">
        <v>50</v>
      </c>
      <c r="B8" s="651" t="s">
        <v>32</v>
      </c>
      <c r="C8" s="651"/>
      <c r="D8" s="649" t="s">
        <v>33</v>
      </c>
      <c r="E8" s="649"/>
      <c r="F8" s="649"/>
      <c r="G8" s="649"/>
      <c r="H8" s="649" t="s">
        <v>34</v>
      </c>
      <c r="I8" s="649"/>
      <c r="J8" s="649"/>
      <c r="K8" s="649"/>
      <c r="L8" s="649"/>
      <c r="M8" s="649" t="s">
        <v>35</v>
      </c>
      <c r="N8" s="649"/>
      <c r="O8" s="649"/>
      <c r="P8" s="649"/>
      <c r="Q8" s="649" t="s">
        <v>36</v>
      </c>
      <c r="R8" s="649"/>
      <c r="S8" s="649"/>
      <c r="T8" s="649"/>
      <c r="U8" s="649"/>
      <c r="V8" s="649" t="s">
        <v>37</v>
      </c>
      <c r="W8" s="649"/>
      <c r="X8" s="649"/>
      <c r="Y8" s="649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</row>
    <row r="9" spans="1:170" s="210" customFormat="1" ht="15.75" customHeight="1" x14ac:dyDescent="0.25">
      <c r="A9" s="651"/>
      <c r="B9" s="650" t="s">
        <v>59</v>
      </c>
      <c r="C9" s="2" t="s">
        <v>132</v>
      </c>
      <c r="D9" s="9"/>
      <c r="E9" s="9">
        <f t="shared" ref="E9:S9" si="0">D15+1</f>
        <v>7</v>
      </c>
      <c r="F9" s="9">
        <f t="shared" si="0"/>
        <v>14</v>
      </c>
      <c r="G9" s="9">
        <f t="shared" si="0"/>
        <v>21</v>
      </c>
      <c r="H9" s="9">
        <f t="shared" si="0"/>
        <v>28</v>
      </c>
      <c r="I9" s="9">
        <f t="shared" si="0"/>
        <v>5</v>
      </c>
      <c r="J9" s="9">
        <f t="shared" si="0"/>
        <v>12</v>
      </c>
      <c r="K9" s="9">
        <f t="shared" si="0"/>
        <v>19</v>
      </c>
      <c r="L9" s="9">
        <f t="shared" si="0"/>
        <v>26</v>
      </c>
      <c r="M9" s="9">
        <f t="shared" si="0"/>
        <v>2</v>
      </c>
      <c r="N9" s="9">
        <f t="shared" si="0"/>
        <v>9</v>
      </c>
      <c r="O9" s="9">
        <f t="shared" si="0"/>
        <v>16</v>
      </c>
      <c r="P9" s="9">
        <f t="shared" si="0"/>
        <v>23</v>
      </c>
      <c r="Q9" s="9">
        <v>30</v>
      </c>
      <c r="R9" s="9">
        <f t="shared" si="0"/>
        <v>7</v>
      </c>
      <c r="S9" s="9">
        <f t="shared" si="0"/>
        <v>14</v>
      </c>
      <c r="T9" s="9">
        <f>S15+1</f>
        <v>21</v>
      </c>
      <c r="U9" s="31">
        <f>T15+1</f>
        <v>28</v>
      </c>
      <c r="V9" s="31">
        <v>4</v>
      </c>
      <c r="W9" s="9">
        <v>11</v>
      </c>
      <c r="X9" s="9">
        <f>W15+1</f>
        <v>18</v>
      </c>
      <c r="Y9" s="9">
        <f>X15+1</f>
        <v>25</v>
      </c>
      <c r="BA9" s="7"/>
      <c r="BB9" s="7"/>
      <c r="BC9" s="7"/>
      <c r="BD9" s="7"/>
      <c r="BE9" s="7"/>
      <c r="BF9" s="7"/>
      <c r="BG9" s="7"/>
      <c r="BH9" s="7"/>
      <c r="BI9" s="7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</row>
    <row r="10" spans="1:170" s="210" customFormat="1" ht="15.75" customHeight="1" x14ac:dyDescent="0.25">
      <c r="A10" s="651"/>
      <c r="B10" s="650"/>
      <c r="C10" s="2" t="s">
        <v>44</v>
      </c>
      <c r="D10" s="9">
        <v>1</v>
      </c>
      <c r="E10" s="9">
        <f t="shared" ref="E10:T15" si="1">E9+1</f>
        <v>8</v>
      </c>
      <c r="F10" s="9">
        <f t="shared" si="1"/>
        <v>15</v>
      </c>
      <c r="G10" s="9">
        <f t="shared" si="1"/>
        <v>22</v>
      </c>
      <c r="H10" s="9">
        <v>29</v>
      </c>
      <c r="I10" s="9">
        <f t="shared" ref="I10:Y12" si="2">I9+1</f>
        <v>6</v>
      </c>
      <c r="J10" s="9">
        <f t="shared" si="2"/>
        <v>13</v>
      </c>
      <c r="K10" s="9">
        <f t="shared" si="2"/>
        <v>20</v>
      </c>
      <c r="L10" s="9">
        <f t="shared" si="2"/>
        <v>27</v>
      </c>
      <c r="M10" s="9">
        <f t="shared" si="2"/>
        <v>3</v>
      </c>
      <c r="N10" s="9">
        <f t="shared" si="2"/>
        <v>10</v>
      </c>
      <c r="O10" s="9">
        <f t="shared" si="2"/>
        <v>17</v>
      </c>
      <c r="P10" s="9">
        <f t="shared" si="2"/>
        <v>24</v>
      </c>
      <c r="Q10" s="9">
        <v>1</v>
      </c>
      <c r="R10" s="9">
        <f t="shared" si="2"/>
        <v>8</v>
      </c>
      <c r="S10" s="9">
        <f t="shared" si="2"/>
        <v>15</v>
      </c>
      <c r="T10" s="9">
        <f t="shared" si="2"/>
        <v>22</v>
      </c>
      <c r="U10" s="31">
        <f t="shared" si="2"/>
        <v>29</v>
      </c>
      <c r="V10" s="31">
        <f t="shared" si="2"/>
        <v>5</v>
      </c>
      <c r="W10" s="9">
        <f t="shared" si="2"/>
        <v>12</v>
      </c>
      <c r="X10" s="9">
        <f t="shared" si="2"/>
        <v>19</v>
      </c>
      <c r="Y10" s="9">
        <f t="shared" si="2"/>
        <v>26</v>
      </c>
      <c r="BA10" s="7"/>
      <c r="BB10" s="7"/>
      <c r="BC10" s="7"/>
      <c r="BD10" s="7"/>
      <c r="BE10" s="7"/>
      <c r="BF10" s="7"/>
      <c r="BG10" s="7"/>
      <c r="BH10" s="7"/>
      <c r="BI10" s="7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</row>
    <row r="11" spans="1:170" s="210" customFormat="1" ht="15.75" customHeight="1" x14ac:dyDescent="0.25">
      <c r="A11" s="651"/>
      <c r="B11" s="650"/>
      <c r="C11" s="2" t="s">
        <v>45</v>
      </c>
      <c r="D11" s="9">
        <v>2</v>
      </c>
      <c r="E11" s="9">
        <f t="shared" si="1"/>
        <v>9</v>
      </c>
      <c r="F11" s="9">
        <f t="shared" si="1"/>
        <v>16</v>
      </c>
      <c r="G11" s="9">
        <f t="shared" si="1"/>
        <v>23</v>
      </c>
      <c r="H11" s="9">
        <v>30</v>
      </c>
      <c r="I11" s="9">
        <f t="shared" si="2"/>
        <v>7</v>
      </c>
      <c r="J11" s="9">
        <f t="shared" si="2"/>
        <v>14</v>
      </c>
      <c r="K11" s="9">
        <f t="shared" si="2"/>
        <v>21</v>
      </c>
      <c r="L11" s="9">
        <f t="shared" si="2"/>
        <v>28</v>
      </c>
      <c r="M11" s="10">
        <f t="shared" si="2"/>
        <v>4</v>
      </c>
      <c r="N11" s="9">
        <f t="shared" si="2"/>
        <v>11</v>
      </c>
      <c r="O11" s="9">
        <f t="shared" si="2"/>
        <v>18</v>
      </c>
      <c r="P11" s="9">
        <f t="shared" si="2"/>
        <v>25</v>
      </c>
      <c r="Q11" s="9">
        <f t="shared" si="2"/>
        <v>2</v>
      </c>
      <c r="R11" s="9">
        <f t="shared" si="2"/>
        <v>9</v>
      </c>
      <c r="S11" s="9">
        <f t="shared" si="2"/>
        <v>16</v>
      </c>
      <c r="T11" s="9">
        <f t="shared" si="2"/>
        <v>23</v>
      </c>
      <c r="U11" s="31">
        <f t="shared" si="2"/>
        <v>30</v>
      </c>
      <c r="V11" s="31">
        <f t="shared" si="2"/>
        <v>6</v>
      </c>
      <c r="W11" s="9">
        <f t="shared" si="2"/>
        <v>13</v>
      </c>
      <c r="X11" s="9">
        <f t="shared" si="2"/>
        <v>20</v>
      </c>
      <c r="Y11" s="9">
        <f t="shared" si="2"/>
        <v>27</v>
      </c>
      <c r="BA11" s="7"/>
      <c r="BB11" s="7"/>
      <c r="BC11" s="7"/>
      <c r="BD11" s="7"/>
      <c r="BE11" s="7"/>
      <c r="BF11" s="7"/>
      <c r="BG11" s="7"/>
      <c r="BH11" s="7"/>
      <c r="BI11" s="7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</row>
    <row r="12" spans="1:170" s="210" customFormat="1" ht="15.75" customHeight="1" x14ac:dyDescent="0.25">
      <c r="A12" s="651"/>
      <c r="B12" s="650"/>
      <c r="C12" s="2" t="s">
        <v>46</v>
      </c>
      <c r="D12" s="9">
        <v>3</v>
      </c>
      <c r="E12" s="9">
        <f t="shared" si="1"/>
        <v>10</v>
      </c>
      <c r="F12" s="9">
        <f t="shared" si="1"/>
        <v>17</v>
      </c>
      <c r="G12" s="9">
        <f t="shared" si="1"/>
        <v>24</v>
      </c>
      <c r="H12" s="9">
        <v>1</v>
      </c>
      <c r="I12" s="9">
        <f t="shared" si="1"/>
        <v>8</v>
      </c>
      <c r="J12" s="9">
        <f t="shared" si="1"/>
        <v>15</v>
      </c>
      <c r="K12" s="9">
        <f t="shared" si="1"/>
        <v>22</v>
      </c>
      <c r="L12" s="9">
        <f t="shared" si="1"/>
        <v>29</v>
      </c>
      <c r="M12" s="9">
        <f t="shared" si="1"/>
        <v>5</v>
      </c>
      <c r="N12" s="9">
        <f t="shared" si="1"/>
        <v>12</v>
      </c>
      <c r="O12" s="9">
        <f t="shared" si="1"/>
        <v>19</v>
      </c>
      <c r="P12" s="9">
        <f t="shared" si="1"/>
        <v>26</v>
      </c>
      <c r="Q12" s="9">
        <f t="shared" si="1"/>
        <v>3</v>
      </c>
      <c r="R12" s="9">
        <f t="shared" si="1"/>
        <v>10</v>
      </c>
      <c r="S12" s="9">
        <f t="shared" si="1"/>
        <v>17</v>
      </c>
      <c r="T12" s="9">
        <f t="shared" si="1"/>
        <v>24</v>
      </c>
      <c r="U12" s="31">
        <f t="shared" si="2"/>
        <v>31</v>
      </c>
      <c r="V12" s="31">
        <f t="shared" si="2"/>
        <v>7</v>
      </c>
      <c r="W12" s="9">
        <f t="shared" si="2"/>
        <v>14</v>
      </c>
      <c r="X12" s="9">
        <f t="shared" si="2"/>
        <v>21</v>
      </c>
      <c r="Y12" s="9">
        <f t="shared" si="2"/>
        <v>28</v>
      </c>
      <c r="BA12" s="7"/>
      <c r="BB12" s="7"/>
      <c r="BC12" s="7"/>
      <c r="BD12" s="7"/>
      <c r="BE12" s="7"/>
      <c r="BF12" s="7"/>
      <c r="BG12" s="7"/>
      <c r="BH12" s="7"/>
      <c r="BI12" s="7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</row>
    <row r="13" spans="1:170" s="210" customFormat="1" ht="15.75" customHeight="1" x14ac:dyDescent="0.25">
      <c r="A13" s="651"/>
      <c r="B13" s="650"/>
      <c r="C13" s="2" t="s">
        <v>47</v>
      </c>
      <c r="D13" s="9">
        <f>D12+1</f>
        <v>4</v>
      </c>
      <c r="E13" s="9">
        <f t="shared" si="1"/>
        <v>11</v>
      </c>
      <c r="F13" s="9">
        <f t="shared" si="1"/>
        <v>18</v>
      </c>
      <c r="G13" s="9">
        <f t="shared" si="1"/>
        <v>25</v>
      </c>
      <c r="H13" s="9">
        <f t="shared" si="1"/>
        <v>2</v>
      </c>
      <c r="I13" s="9">
        <f t="shared" si="1"/>
        <v>9</v>
      </c>
      <c r="J13" s="9">
        <f t="shared" si="1"/>
        <v>16</v>
      </c>
      <c r="K13" s="9">
        <f t="shared" si="1"/>
        <v>23</v>
      </c>
      <c r="L13" s="9">
        <f t="shared" si="1"/>
        <v>30</v>
      </c>
      <c r="M13" s="9">
        <f t="shared" si="1"/>
        <v>6</v>
      </c>
      <c r="N13" s="9">
        <f t="shared" si="1"/>
        <v>13</v>
      </c>
      <c r="O13" s="9">
        <f t="shared" si="1"/>
        <v>20</v>
      </c>
      <c r="P13" s="9">
        <f t="shared" si="1"/>
        <v>27</v>
      </c>
      <c r="Q13" s="9">
        <f t="shared" si="1"/>
        <v>4</v>
      </c>
      <c r="R13" s="9">
        <f t="shared" si="1"/>
        <v>11</v>
      </c>
      <c r="S13" s="9">
        <f t="shared" si="1"/>
        <v>18</v>
      </c>
      <c r="T13" s="9">
        <f t="shared" si="1"/>
        <v>25</v>
      </c>
      <c r="U13" s="31">
        <v>1</v>
      </c>
      <c r="V13" s="31">
        <f>V12+1</f>
        <v>8</v>
      </c>
      <c r="W13" s="9">
        <f>W12+1</f>
        <v>15</v>
      </c>
      <c r="X13" s="9">
        <f>X12+1</f>
        <v>22</v>
      </c>
      <c r="Y13" s="9">
        <f>Y12+1</f>
        <v>29</v>
      </c>
      <c r="BA13" s="7"/>
      <c r="BB13" s="7"/>
      <c r="BC13" s="7"/>
      <c r="BD13" s="7"/>
      <c r="BE13" s="7"/>
      <c r="BF13" s="7"/>
      <c r="BG13" s="7"/>
      <c r="BH13" s="7"/>
      <c r="BI13" s="7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</row>
    <row r="14" spans="1:170" s="210" customFormat="1" ht="15.75" customHeight="1" x14ac:dyDescent="0.25">
      <c r="A14" s="651"/>
      <c r="B14" s="650"/>
      <c r="C14" s="2" t="s">
        <v>48</v>
      </c>
      <c r="D14" s="12">
        <f>D13+1</f>
        <v>5</v>
      </c>
      <c r="E14" s="12">
        <f t="shared" si="1"/>
        <v>12</v>
      </c>
      <c r="F14" s="12">
        <f t="shared" si="1"/>
        <v>19</v>
      </c>
      <c r="G14" s="12">
        <f t="shared" si="1"/>
        <v>26</v>
      </c>
      <c r="H14" s="12">
        <f t="shared" si="1"/>
        <v>3</v>
      </c>
      <c r="I14" s="12">
        <f t="shared" si="1"/>
        <v>10</v>
      </c>
      <c r="J14" s="12">
        <f t="shared" si="1"/>
        <v>17</v>
      </c>
      <c r="K14" s="12">
        <f t="shared" si="1"/>
        <v>24</v>
      </c>
      <c r="L14" s="12">
        <v>31</v>
      </c>
      <c r="M14" s="12">
        <f t="shared" si="1"/>
        <v>7</v>
      </c>
      <c r="N14" s="12">
        <f t="shared" si="1"/>
        <v>14</v>
      </c>
      <c r="O14" s="12">
        <f t="shared" si="1"/>
        <v>21</v>
      </c>
      <c r="P14" s="12">
        <f t="shared" si="1"/>
        <v>28</v>
      </c>
      <c r="Q14" s="12">
        <f t="shared" si="1"/>
        <v>5</v>
      </c>
      <c r="R14" s="12">
        <f t="shared" si="1"/>
        <v>12</v>
      </c>
      <c r="S14" s="12">
        <f t="shared" si="1"/>
        <v>19</v>
      </c>
      <c r="T14" s="12">
        <f t="shared" si="1"/>
        <v>26</v>
      </c>
      <c r="U14" s="31">
        <f t="shared" ref="U14:X15" si="3">U13+1</f>
        <v>2</v>
      </c>
      <c r="V14" s="31">
        <f t="shared" si="3"/>
        <v>9</v>
      </c>
      <c r="W14" s="12">
        <f t="shared" si="3"/>
        <v>16</v>
      </c>
      <c r="X14" s="12">
        <f t="shared" si="3"/>
        <v>23</v>
      </c>
      <c r="Y14" s="12">
        <v>30</v>
      </c>
      <c r="BA14" s="7"/>
      <c r="BB14" s="7"/>
      <c r="BC14" s="7"/>
      <c r="BD14" s="7"/>
      <c r="BE14" s="7"/>
      <c r="BF14" s="7"/>
      <c r="BG14" s="7"/>
      <c r="BH14" s="7"/>
      <c r="BI14" s="7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</row>
    <row r="15" spans="1:170" s="210" customFormat="1" ht="15.75" customHeight="1" x14ac:dyDescent="0.25">
      <c r="A15" s="651"/>
      <c r="B15" s="650"/>
      <c r="C15" s="2" t="s">
        <v>49</v>
      </c>
      <c r="D15" s="12">
        <f>D14+1</f>
        <v>6</v>
      </c>
      <c r="E15" s="12">
        <f t="shared" si="1"/>
        <v>13</v>
      </c>
      <c r="F15" s="12">
        <f t="shared" si="1"/>
        <v>20</v>
      </c>
      <c r="G15" s="12">
        <f t="shared" si="1"/>
        <v>27</v>
      </c>
      <c r="H15" s="12">
        <f t="shared" si="1"/>
        <v>4</v>
      </c>
      <c r="I15" s="12">
        <f t="shared" si="1"/>
        <v>11</v>
      </c>
      <c r="J15" s="12">
        <f t="shared" si="1"/>
        <v>18</v>
      </c>
      <c r="K15" s="12">
        <f t="shared" si="1"/>
        <v>25</v>
      </c>
      <c r="L15" s="12">
        <v>1</v>
      </c>
      <c r="M15" s="12">
        <f>M14+1</f>
        <v>8</v>
      </c>
      <c r="N15" s="12">
        <f>N14+1</f>
        <v>15</v>
      </c>
      <c r="O15" s="12">
        <f>O14+1</f>
        <v>22</v>
      </c>
      <c r="P15" s="12">
        <v>29</v>
      </c>
      <c r="Q15" s="12">
        <f>Q14+1</f>
        <v>6</v>
      </c>
      <c r="R15" s="12">
        <f>R14+1</f>
        <v>13</v>
      </c>
      <c r="S15" s="12">
        <f>S14+1</f>
        <v>20</v>
      </c>
      <c r="T15" s="12">
        <f>T14+1</f>
        <v>27</v>
      </c>
      <c r="U15" s="31">
        <f t="shared" si="3"/>
        <v>3</v>
      </c>
      <c r="V15" s="31">
        <f t="shared" si="3"/>
        <v>10</v>
      </c>
      <c r="W15" s="12">
        <f t="shared" si="3"/>
        <v>17</v>
      </c>
      <c r="X15" s="12">
        <f t="shared" si="3"/>
        <v>24</v>
      </c>
      <c r="Y15" s="12">
        <v>31</v>
      </c>
      <c r="BA15" s="7"/>
      <c r="BB15" s="7"/>
      <c r="BC15" s="7"/>
      <c r="BD15" s="7"/>
      <c r="BE15" s="7"/>
      <c r="BF15" s="7"/>
      <c r="BG15" s="7"/>
      <c r="BH15" s="7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</row>
    <row r="16" spans="1:170" s="210" customFormat="1" ht="17.25" customHeight="1" x14ac:dyDescent="0.25">
      <c r="A16" s="651"/>
      <c r="B16" s="650"/>
      <c r="C16" s="216" t="s">
        <v>52</v>
      </c>
      <c r="D16" s="18">
        <v>1</v>
      </c>
      <c r="E16" s="18">
        <f t="shared" ref="E16:T16" si="4">D16+1</f>
        <v>2</v>
      </c>
      <c r="F16" s="18">
        <f t="shared" si="4"/>
        <v>3</v>
      </c>
      <c r="G16" s="18">
        <f t="shared" si="4"/>
        <v>4</v>
      </c>
      <c r="H16" s="18">
        <f t="shared" si="4"/>
        <v>5</v>
      </c>
      <c r="I16" s="18">
        <f t="shared" si="4"/>
        <v>6</v>
      </c>
      <c r="J16" s="18">
        <f t="shared" si="4"/>
        <v>7</v>
      </c>
      <c r="K16" s="18">
        <f t="shared" si="4"/>
        <v>8</v>
      </c>
      <c r="L16" s="18">
        <f t="shared" si="4"/>
        <v>9</v>
      </c>
      <c r="M16" s="18">
        <f t="shared" si="4"/>
        <v>10</v>
      </c>
      <c r="N16" s="18">
        <f t="shared" si="4"/>
        <v>11</v>
      </c>
      <c r="O16" s="18">
        <f t="shared" si="4"/>
        <v>12</v>
      </c>
      <c r="P16" s="18">
        <f t="shared" si="4"/>
        <v>13</v>
      </c>
      <c r="Q16" s="18">
        <f t="shared" si="4"/>
        <v>14</v>
      </c>
      <c r="R16" s="18">
        <f t="shared" si="4"/>
        <v>15</v>
      </c>
      <c r="S16" s="18">
        <f t="shared" si="4"/>
        <v>16</v>
      </c>
      <c r="T16" s="18">
        <f t="shared" si="4"/>
        <v>17</v>
      </c>
      <c r="U16" s="45">
        <v>18</v>
      </c>
      <c r="V16" s="45">
        <v>19</v>
      </c>
      <c r="W16" s="45">
        <v>20</v>
      </c>
      <c r="X16" s="18">
        <v>21</v>
      </c>
      <c r="Y16" s="18">
        <v>22</v>
      </c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</row>
    <row r="17" spans="1:170" s="210" customFormat="1" ht="49.5" customHeight="1" x14ac:dyDescent="0.25">
      <c r="A17" s="647" t="s">
        <v>24</v>
      </c>
      <c r="B17" s="648" t="s">
        <v>131</v>
      </c>
      <c r="C17" s="648"/>
      <c r="D17" s="9"/>
      <c r="E17" s="63"/>
      <c r="F17" s="63" t="s">
        <v>109</v>
      </c>
      <c r="G17" s="63" t="s">
        <v>109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45"/>
      <c r="U17" s="31" t="s">
        <v>108</v>
      </c>
      <c r="V17" s="31" t="s">
        <v>108</v>
      </c>
      <c r="W17" s="9"/>
      <c r="X17" s="63" t="s">
        <v>109</v>
      </c>
      <c r="Y17" s="63" t="s">
        <v>109</v>
      </c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</row>
    <row r="18" spans="1:170" s="210" customFormat="1" ht="49.5" customHeight="1" x14ac:dyDescent="0.25">
      <c r="A18" s="647"/>
      <c r="B18" s="648" t="s">
        <v>116</v>
      </c>
      <c r="C18" s="648"/>
      <c r="D18" s="45"/>
      <c r="E18" s="45"/>
      <c r="F18" s="217"/>
      <c r="G18" s="63" t="s">
        <v>109</v>
      </c>
      <c r="H18" s="63" t="s">
        <v>109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31" t="s">
        <v>108</v>
      </c>
      <c r="V18" s="31" t="s">
        <v>108</v>
      </c>
      <c r="W18" s="9"/>
      <c r="X18" s="9"/>
      <c r="Y18" s="9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</row>
    <row r="19" spans="1:170" s="210" customFormat="1" ht="49.5" customHeight="1" x14ac:dyDescent="0.25">
      <c r="A19" s="647"/>
      <c r="B19" s="648" t="s">
        <v>133</v>
      </c>
      <c r="C19" s="648"/>
      <c r="D19" s="45"/>
      <c r="E19" s="45"/>
      <c r="F19" s="45"/>
      <c r="G19" s="217"/>
      <c r="H19" s="63" t="s">
        <v>109</v>
      </c>
      <c r="I19" s="63" t="s">
        <v>109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1" t="s">
        <v>108</v>
      </c>
      <c r="V19" s="31" t="s">
        <v>108</v>
      </c>
      <c r="W19" s="9"/>
      <c r="X19" s="9"/>
      <c r="Y19" s="9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</row>
    <row r="20" spans="1:170" s="210" customFormat="1" ht="49.5" customHeight="1" x14ac:dyDescent="0.25">
      <c r="A20" s="647"/>
      <c r="B20" s="648" t="s">
        <v>117</v>
      </c>
      <c r="C20" s="648"/>
      <c r="D20" s="45"/>
      <c r="E20" s="45"/>
      <c r="F20" s="45"/>
      <c r="G20" s="45"/>
      <c r="H20" s="217"/>
      <c r="I20" s="63" t="s">
        <v>109</v>
      </c>
      <c r="J20" s="63" t="s">
        <v>109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31" t="s">
        <v>108</v>
      </c>
      <c r="V20" s="31" t="s">
        <v>108</v>
      </c>
      <c r="W20" s="9"/>
      <c r="X20" s="9"/>
      <c r="Y20" s="9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</row>
    <row r="21" spans="1:170" s="210" customFormat="1" ht="49.5" customHeight="1" x14ac:dyDescent="0.25">
      <c r="A21" s="647"/>
      <c r="B21" s="648" t="s">
        <v>118</v>
      </c>
      <c r="C21" s="648"/>
      <c r="D21" s="45"/>
      <c r="E21" s="45"/>
      <c r="F21" s="45"/>
      <c r="G21" s="45"/>
      <c r="H21" s="45"/>
      <c r="I21" s="45"/>
      <c r="J21" s="63" t="s">
        <v>109</v>
      </c>
      <c r="K21" s="63" t="s">
        <v>109</v>
      </c>
      <c r="L21" s="9" t="s">
        <v>134</v>
      </c>
      <c r="M21" s="9" t="s">
        <v>134</v>
      </c>
      <c r="N21" s="9" t="s">
        <v>134</v>
      </c>
      <c r="O21" s="45"/>
      <c r="P21" s="45"/>
      <c r="Q21" s="45"/>
      <c r="R21" s="45"/>
      <c r="S21" s="45"/>
      <c r="T21" s="45"/>
      <c r="U21" s="31" t="s">
        <v>108</v>
      </c>
      <c r="V21" s="31" t="s">
        <v>108</v>
      </c>
      <c r="W21" s="9"/>
      <c r="X21" s="9"/>
      <c r="Y21" s="9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</row>
    <row r="22" spans="1:170" s="210" customFormat="1" ht="49.5" customHeight="1" x14ac:dyDescent="0.25">
      <c r="A22" s="647"/>
      <c r="B22" s="648" t="s">
        <v>129</v>
      </c>
      <c r="C22" s="648"/>
      <c r="D22" s="45"/>
      <c r="E22" s="45"/>
      <c r="F22" s="45"/>
      <c r="G22" s="45"/>
      <c r="H22" s="45"/>
      <c r="I22" s="45"/>
      <c r="J22" s="45"/>
      <c r="K22" s="45"/>
      <c r="L22" s="63" t="s">
        <v>109</v>
      </c>
      <c r="M22" s="63" t="s">
        <v>109</v>
      </c>
      <c r="N22" s="45"/>
      <c r="O22" s="45"/>
      <c r="P22" s="45"/>
      <c r="Q22" s="45"/>
      <c r="R22" s="45"/>
      <c r="S22" s="45"/>
      <c r="T22" s="45"/>
      <c r="U22" s="31" t="s">
        <v>108</v>
      </c>
      <c r="V22" s="31" t="s">
        <v>108</v>
      </c>
      <c r="W22" s="9"/>
      <c r="X22" s="9"/>
      <c r="Y22" s="9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</row>
    <row r="23" spans="1:170" s="210" customFormat="1" ht="49.5" customHeight="1" x14ac:dyDescent="0.25">
      <c r="A23" s="654" t="s">
        <v>14</v>
      </c>
      <c r="B23" s="653" t="s">
        <v>119</v>
      </c>
      <c r="C23" s="653"/>
      <c r="D23" s="45"/>
      <c r="E23" s="207"/>
      <c r="F23" s="63"/>
      <c r="G23" s="63" t="s">
        <v>109</v>
      </c>
      <c r="H23" s="63" t="s">
        <v>109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31" t="s">
        <v>108</v>
      </c>
      <c r="V23" s="31" t="s">
        <v>108</v>
      </c>
      <c r="W23" s="9"/>
      <c r="X23" s="63" t="s">
        <v>109</v>
      </c>
      <c r="Y23" s="63" t="s">
        <v>109</v>
      </c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</row>
    <row r="24" spans="1:170" s="210" customFormat="1" ht="49.5" customHeight="1" x14ac:dyDescent="0.25">
      <c r="A24" s="654"/>
      <c r="B24" s="653" t="s">
        <v>120</v>
      </c>
      <c r="C24" s="653"/>
      <c r="D24" s="45"/>
      <c r="E24" s="207"/>
      <c r="F24" s="45"/>
      <c r="G24" s="63"/>
      <c r="H24" s="63" t="s">
        <v>109</v>
      </c>
      <c r="I24" s="63" t="s">
        <v>109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31" t="s">
        <v>108</v>
      </c>
      <c r="V24" s="31" t="s">
        <v>108</v>
      </c>
      <c r="W24" s="9"/>
      <c r="X24" s="9"/>
      <c r="Y24" s="63" t="s">
        <v>109</v>
      </c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</row>
    <row r="25" spans="1:170" s="210" customFormat="1" ht="49.5" customHeight="1" x14ac:dyDescent="0.25">
      <c r="A25" s="654"/>
      <c r="B25" s="653" t="s">
        <v>121</v>
      </c>
      <c r="C25" s="653"/>
      <c r="D25" s="45"/>
      <c r="E25" s="207"/>
      <c r="F25" s="45"/>
      <c r="G25" s="45"/>
      <c r="H25" s="63"/>
      <c r="I25" s="63" t="s">
        <v>109</v>
      </c>
      <c r="J25" s="63" t="s">
        <v>109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31" t="s">
        <v>108</v>
      </c>
      <c r="V25" s="31" t="s">
        <v>108</v>
      </c>
      <c r="W25" s="9"/>
      <c r="X25" s="9"/>
      <c r="Y25" s="9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</row>
    <row r="26" spans="1:170" s="210" customFormat="1" ht="49.5" customHeight="1" x14ac:dyDescent="0.25">
      <c r="A26" s="654"/>
      <c r="B26" s="653" t="s">
        <v>122</v>
      </c>
      <c r="C26" s="653"/>
      <c r="D26" s="45"/>
      <c r="E26" s="207"/>
      <c r="F26" s="45"/>
      <c r="G26" s="45"/>
      <c r="H26" s="45"/>
      <c r="I26" s="63"/>
      <c r="J26" s="63" t="s">
        <v>109</v>
      </c>
      <c r="K26" s="63" t="s">
        <v>109</v>
      </c>
      <c r="L26" s="45"/>
      <c r="M26" s="45"/>
      <c r="N26" s="45"/>
      <c r="O26" s="45"/>
      <c r="P26" s="45"/>
      <c r="Q26" s="45"/>
      <c r="R26" s="45"/>
      <c r="S26" s="45"/>
      <c r="T26" s="45"/>
      <c r="U26" s="31" t="s">
        <v>108</v>
      </c>
      <c r="V26" s="31" t="s">
        <v>108</v>
      </c>
      <c r="W26" s="9"/>
      <c r="X26" s="9"/>
      <c r="Y26" s="9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</row>
    <row r="27" spans="1:170" s="210" customFormat="1" ht="49.5" customHeight="1" x14ac:dyDescent="0.25">
      <c r="A27" s="654"/>
      <c r="B27" s="653" t="s">
        <v>123</v>
      </c>
      <c r="C27" s="653"/>
      <c r="D27" s="45"/>
      <c r="E27" s="207"/>
      <c r="F27" s="45"/>
      <c r="G27" s="45"/>
      <c r="H27" s="45"/>
      <c r="I27" s="45"/>
      <c r="J27" s="45"/>
      <c r="K27" s="63" t="s">
        <v>109</v>
      </c>
      <c r="L27" s="63" t="s">
        <v>109</v>
      </c>
      <c r="M27" s="9" t="s">
        <v>134</v>
      </c>
      <c r="N27" s="9" t="s">
        <v>134</v>
      </c>
      <c r="O27" s="9" t="s">
        <v>134</v>
      </c>
      <c r="P27" s="9"/>
      <c r="Q27" s="9"/>
      <c r="R27" s="9"/>
      <c r="S27" s="9"/>
      <c r="T27" s="9"/>
      <c r="U27" s="31" t="s">
        <v>108</v>
      </c>
      <c r="V27" s="31" t="s">
        <v>108</v>
      </c>
      <c r="W27" s="9"/>
      <c r="X27" s="9"/>
      <c r="Y27" s="9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</row>
    <row r="28" spans="1:170" s="210" customFormat="1" ht="49.5" customHeight="1" x14ac:dyDescent="0.25">
      <c r="A28" s="654"/>
      <c r="B28" s="653" t="s">
        <v>124</v>
      </c>
      <c r="C28" s="653"/>
      <c r="D28" s="45"/>
      <c r="E28" s="207"/>
      <c r="F28" s="45"/>
      <c r="G28" s="45"/>
      <c r="H28" s="45"/>
      <c r="I28" s="45"/>
      <c r="J28" s="45"/>
      <c r="K28" s="45"/>
      <c r="L28" s="63" t="s">
        <v>109</v>
      </c>
      <c r="M28" s="63" t="s">
        <v>109</v>
      </c>
      <c r="N28" s="9" t="s">
        <v>134</v>
      </c>
      <c r="O28" s="9" t="s">
        <v>134</v>
      </c>
      <c r="P28" s="9" t="s">
        <v>134</v>
      </c>
      <c r="Q28" s="45"/>
      <c r="R28" s="45"/>
      <c r="S28" s="45"/>
      <c r="T28" s="45"/>
      <c r="U28" s="31" t="s">
        <v>108</v>
      </c>
      <c r="V28" s="31" t="s">
        <v>108</v>
      </c>
      <c r="W28" s="9"/>
      <c r="X28" s="9"/>
      <c r="Y28" s="9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</row>
    <row r="29" spans="1:170" s="210" customFormat="1" ht="49.5" customHeight="1" x14ac:dyDescent="0.25">
      <c r="A29" s="654"/>
      <c r="B29" s="652" t="s">
        <v>125</v>
      </c>
      <c r="C29" s="652"/>
      <c r="D29" s="9"/>
      <c r="E29" s="208"/>
      <c r="F29" s="9"/>
      <c r="G29" s="9"/>
      <c r="H29" s="9"/>
      <c r="I29" s="45"/>
      <c r="J29" s="45"/>
      <c r="K29" s="45"/>
      <c r="L29" s="45"/>
      <c r="M29" s="45"/>
      <c r="N29" s="63" t="s">
        <v>109</v>
      </c>
      <c r="O29" s="63" t="s">
        <v>109</v>
      </c>
      <c r="P29" s="9" t="s">
        <v>101</v>
      </c>
      <c r="Q29" s="9" t="s">
        <v>101</v>
      </c>
      <c r="R29" s="9" t="s">
        <v>101</v>
      </c>
      <c r="S29" s="9" t="s">
        <v>101</v>
      </c>
      <c r="T29" s="45"/>
      <c r="U29" s="31" t="s">
        <v>108</v>
      </c>
      <c r="V29" s="31" t="s">
        <v>108</v>
      </c>
      <c r="W29" s="9"/>
      <c r="X29" s="9"/>
      <c r="Y29" s="9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</row>
    <row r="30" spans="1:170" s="210" customFormat="1" ht="49.5" customHeight="1" x14ac:dyDescent="0.25">
      <c r="A30" s="654"/>
      <c r="B30" s="652" t="s">
        <v>126</v>
      </c>
      <c r="C30" s="652"/>
      <c r="D30" s="9"/>
      <c r="E30" s="208"/>
      <c r="F30" s="9"/>
      <c r="G30" s="9"/>
      <c r="H30" s="9"/>
      <c r="I30" s="45"/>
      <c r="J30" s="45"/>
      <c r="K30" s="45"/>
      <c r="L30" s="45"/>
      <c r="M30" s="45"/>
      <c r="N30" s="45"/>
      <c r="O30" s="45"/>
      <c r="P30" s="63" t="s">
        <v>109</v>
      </c>
      <c r="Q30" s="63" t="s">
        <v>109</v>
      </c>
      <c r="R30" s="9" t="s">
        <v>101</v>
      </c>
      <c r="S30" s="9" t="s">
        <v>101</v>
      </c>
      <c r="T30" s="9" t="s">
        <v>101</v>
      </c>
      <c r="U30" s="31" t="s">
        <v>108</v>
      </c>
      <c r="V30" s="31" t="s">
        <v>108</v>
      </c>
      <c r="W30" s="9" t="s">
        <v>101</v>
      </c>
      <c r="X30" s="9" t="s">
        <v>101</v>
      </c>
      <c r="Y30" s="9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</row>
    <row r="31" spans="1:170" s="210" customFormat="1" ht="49.5" customHeight="1" x14ac:dyDescent="0.25">
      <c r="A31" s="647" t="s">
        <v>22</v>
      </c>
      <c r="B31" s="652" t="s">
        <v>127</v>
      </c>
      <c r="C31" s="652"/>
      <c r="D31" s="45"/>
      <c r="E31" s="208"/>
      <c r="F31" s="45"/>
      <c r="G31" s="45"/>
      <c r="H31" s="45"/>
      <c r="I31" s="45"/>
      <c r="J31" s="45"/>
      <c r="K31" s="218"/>
      <c r="L31" s="218"/>
      <c r="M31" s="63" t="s">
        <v>109</v>
      </c>
      <c r="N31" s="63" t="s">
        <v>109</v>
      </c>
      <c r="O31" s="9" t="s">
        <v>134</v>
      </c>
      <c r="P31" s="9" t="s">
        <v>134</v>
      </c>
      <c r="Q31" s="9" t="s">
        <v>134</v>
      </c>
      <c r="R31" s="9" t="s">
        <v>134</v>
      </c>
      <c r="S31" s="45"/>
      <c r="T31" s="45"/>
      <c r="U31" s="31" t="s">
        <v>108</v>
      </c>
      <c r="V31" s="31" t="s">
        <v>108</v>
      </c>
      <c r="W31" s="45"/>
      <c r="X31" s="45"/>
      <c r="Y31" s="45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</row>
    <row r="32" spans="1:170" s="210" customFormat="1" ht="49.5" customHeight="1" x14ac:dyDescent="0.25">
      <c r="A32" s="647"/>
      <c r="B32" s="652" t="s">
        <v>128</v>
      </c>
      <c r="C32" s="652"/>
      <c r="D32" s="45"/>
      <c r="E32" s="45"/>
      <c r="F32" s="45"/>
      <c r="G32" s="45"/>
      <c r="H32" s="45"/>
      <c r="I32" s="45"/>
      <c r="J32" s="45"/>
      <c r="K32" s="45"/>
      <c r="L32" s="45"/>
      <c r="M32" s="218"/>
      <c r="N32" s="218"/>
      <c r="O32" s="63" t="s">
        <v>109</v>
      </c>
      <c r="P32" s="63" t="s">
        <v>109</v>
      </c>
      <c r="Q32" s="9" t="s">
        <v>101</v>
      </c>
      <c r="R32" s="9" t="s">
        <v>101</v>
      </c>
      <c r="S32" s="9" t="s">
        <v>101</v>
      </c>
      <c r="T32" s="45"/>
      <c r="U32" s="31" t="s">
        <v>108</v>
      </c>
      <c r="V32" s="31" t="s">
        <v>108</v>
      </c>
      <c r="W32" s="45"/>
      <c r="X32" s="45"/>
      <c r="Y32" s="45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</row>
    <row r="33" spans="1:170" ht="14.25" customHeight="1" x14ac:dyDescent="0.25"/>
    <row r="34" spans="1:170" ht="26.25" customHeight="1" x14ac:dyDescent="0.25"/>
    <row r="35" spans="1:170" s="209" customFormat="1" ht="25.5" customHeight="1" x14ac:dyDescent="0.25">
      <c r="A35" s="589" t="s">
        <v>51</v>
      </c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</row>
    <row r="36" spans="1:170" ht="15.75" customHeight="1" x14ac:dyDescent="0.25">
      <c r="A36" s="651" t="s">
        <v>50</v>
      </c>
      <c r="B36" s="651" t="s">
        <v>32</v>
      </c>
      <c r="C36" s="651"/>
      <c r="D36" s="649" t="s">
        <v>38</v>
      </c>
      <c r="E36" s="649"/>
      <c r="F36" s="649"/>
      <c r="G36" s="649"/>
      <c r="H36" s="649" t="s">
        <v>39</v>
      </c>
      <c r="I36" s="649"/>
      <c r="J36" s="649"/>
      <c r="K36" s="649"/>
      <c r="L36" s="649"/>
      <c r="M36" s="649" t="s">
        <v>40</v>
      </c>
      <c r="N36" s="649"/>
      <c r="O36" s="649"/>
      <c r="P36" s="649"/>
      <c r="Q36" s="649" t="s">
        <v>41</v>
      </c>
      <c r="R36" s="649"/>
      <c r="S36" s="649"/>
      <c r="T36" s="649"/>
      <c r="U36" s="655" t="s">
        <v>42</v>
      </c>
      <c r="V36" s="655"/>
      <c r="W36" s="655"/>
      <c r="X36" s="655"/>
      <c r="Y36" s="655" t="s">
        <v>53</v>
      </c>
      <c r="Z36" s="655"/>
      <c r="AA36" s="655"/>
      <c r="AB36" s="655"/>
      <c r="AC36" s="655"/>
      <c r="AD36" s="655" t="s">
        <v>110</v>
      </c>
      <c r="AE36" s="655"/>
      <c r="AF36" s="655"/>
      <c r="AG36" s="655"/>
      <c r="AH36" s="211"/>
    </row>
    <row r="37" spans="1:170" ht="19.5" customHeight="1" x14ac:dyDescent="0.25">
      <c r="A37" s="651"/>
      <c r="B37" s="650" t="s">
        <v>31</v>
      </c>
      <c r="C37" s="2" t="s">
        <v>132</v>
      </c>
      <c r="D37" s="9">
        <v>1</v>
      </c>
      <c r="E37" s="9">
        <f t="shared" ref="E37:Z37" si="5">D43+1</f>
        <v>8</v>
      </c>
      <c r="F37" s="9">
        <f t="shared" si="5"/>
        <v>15</v>
      </c>
      <c r="G37" s="9">
        <f t="shared" si="5"/>
        <v>22</v>
      </c>
      <c r="H37" s="9">
        <v>1</v>
      </c>
      <c r="I37" s="10">
        <f t="shared" si="5"/>
        <v>8</v>
      </c>
      <c r="J37" s="9">
        <f t="shared" si="5"/>
        <v>15</v>
      </c>
      <c r="K37" s="9">
        <f t="shared" si="5"/>
        <v>22</v>
      </c>
      <c r="L37" s="9">
        <f t="shared" si="5"/>
        <v>29</v>
      </c>
      <c r="M37" s="9">
        <f t="shared" si="5"/>
        <v>5</v>
      </c>
      <c r="N37" s="9">
        <f t="shared" si="5"/>
        <v>12</v>
      </c>
      <c r="O37" s="9">
        <f t="shared" si="5"/>
        <v>19</v>
      </c>
      <c r="P37" s="9">
        <f t="shared" si="5"/>
        <v>26</v>
      </c>
      <c r="Q37" s="10">
        <f t="shared" si="5"/>
        <v>3</v>
      </c>
      <c r="R37" s="10">
        <f t="shared" si="5"/>
        <v>10</v>
      </c>
      <c r="S37" s="9">
        <f t="shared" si="5"/>
        <v>17</v>
      </c>
      <c r="T37" s="9">
        <f t="shared" si="5"/>
        <v>24</v>
      </c>
      <c r="U37" s="9">
        <f t="shared" si="5"/>
        <v>31</v>
      </c>
      <c r="V37" s="9">
        <f t="shared" si="5"/>
        <v>7</v>
      </c>
      <c r="W37" s="10">
        <f t="shared" si="5"/>
        <v>14</v>
      </c>
      <c r="X37" s="9">
        <f t="shared" si="5"/>
        <v>21</v>
      </c>
      <c r="Y37" s="9">
        <f t="shared" si="5"/>
        <v>28</v>
      </c>
      <c r="Z37" s="31">
        <f t="shared" si="5"/>
        <v>5</v>
      </c>
      <c r="AA37" s="214">
        <f>Z43+1</f>
        <v>12</v>
      </c>
      <c r="AB37" s="214">
        <f>AA43+1</f>
        <v>19</v>
      </c>
      <c r="AC37" s="31">
        <f t="shared" ref="AC37" si="6">AB43+1</f>
        <v>26</v>
      </c>
      <c r="AD37" s="214">
        <f>AC43+1</f>
        <v>2</v>
      </c>
      <c r="AE37" s="214">
        <f>AD43+1</f>
        <v>9</v>
      </c>
      <c r="AF37" s="214">
        <f>AE43+1</f>
        <v>16</v>
      </c>
      <c r="AG37" s="214">
        <f>AF43+1</f>
        <v>23</v>
      </c>
    </row>
    <row r="38" spans="1:170" ht="15.75" x14ac:dyDescent="0.25">
      <c r="A38" s="651"/>
      <c r="B38" s="650"/>
      <c r="C38" s="2" t="s">
        <v>44</v>
      </c>
      <c r="D38" s="9">
        <f t="shared" ref="D38:P43" si="7">D37+1</f>
        <v>2</v>
      </c>
      <c r="E38" s="9">
        <f t="shared" si="7"/>
        <v>9</v>
      </c>
      <c r="F38" s="9">
        <f t="shared" si="7"/>
        <v>16</v>
      </c>
      <c r="G38" s="10">
        <f t="shared" si="7"/>
        <v>23</v>
      </c>
      <c r="H38" s="9">
        <f>H37+1</f>
        <v>2</v>
      </c>
      <c r="I38" s="9">
        <f t="shared" si="7"/>
        <v>9</v>
      </c>
      <c r="J38" s="9">
        <f t="shared" si="7"/>
        <v>16</v>
      </c>
      <c r="K38" s="9">
        <f t="shared" si="7"/>
        <v>23</v>
      </c>
      <c r="L38" s="9">
        <f>L37+1</f>
        <v>30</v>
      </c>
      <c r="M38" s="9">
        <f t="shared" ref="M38:Y43" si="8">M37+1</f>
        <v>6</v>
      </c>
      <c r="N38" s="9">
        <f t="shared" si="8"/>
        <v>13</v>
      </c>
      <c r="O38" s="9">
        <f t="shared" si="8"/>
        <v>20</v>
      </c>
      <c r="P38" s="9">
        <f t="shared" si="8"/>
        <v>27</v>
      </c>
      <c r="Q38" s="9">
        <f t="shared" si="8"/>
        <v>4</v>
      </c>
      <c r="R38" s="9">
        <f t="shared" si="8"/>
        <v>11</v>
      </c>
      <c r="S38" s="9">
        <f t="shared" si="8"/>
        <v>18</v>
      </c>
      <c r="T38" s="9">
        <f t="shared" si="8"/>
        <v>25</v>
      </c>
      <c r="U38" s="9">
        <v>1</v>
      </c>
      <c r="V38" s="9">
        <f t="shared" si="8"/>
        <v>8</v>
      </c>
      <c r="W38" s="9">
        <f t="shared" si="8"/>
        <v>15</v>
      </c>
      <c r="X38" s="9">
        <f t="shared" si="8"/>
        <v>22</v>
      </c>
      <c r="Y38" s="9">
        <f>Y37+1</f>
        <v>29</v>
      </c>
      <c r="Z38" s="31">
        <f t="shared" ref="Z38:AB43" si="9">Z37+1</f>
        <v>6</v>
      </c>
      <c r="AA38" s="214">
        <f>AA37+1</f>
        <v>13</v>
      </c>
      <c r="AB38" s="214">
        <f>AB37+1</f>
        <v>20</v>
      </c>
      <c r="AC38" s="31">
        <f t="shared" ref="AC38:AG43" si="10">AC37+1</f>
        <v>27</v>
      </c>
      <c r="AD38" s="214">
        <f>AD37+1</f>
        <v>3</v>
      </c>
      <c r="AE38" s="214">
        <f>AE37+1</f>
        <v>10</v>
      </c>
      <c r="AF38" s="214">
        <f>AF37+1</f>
        <v>17</v>
      </c>
      <c r="AG38" s="214">
        <f>AG37+1</f>
        <v>24</v>
      </c>
    </row>
    <row r="39" spans="1:170" ht="15.75" x14ac:dyDescent="0.25">
      <c r="A39" s="651"/>
      <c r="B39" s="650"/>
      <c r="C39" s="2" t="s">
        <v>45</v>
      </c>
      <c r="D39" s="9">
        <f t="shared" si="7"/>
        <v>3</v>
      </c>
      <c r="E39" s="9">
        <f t="shared" si="7"/>
        <v>10</v>
      </c>
      <c r="F39" s="9">
        <f t="shared" si="7"/>
        <v>17</v>
      </c>
      <c r="G39" s="9">
        <f t="shared" si="7"/>
        <v>24</v>
      </c>
      <c r="H39" s="9">
        <f t="shared" si="7"/>
        <v>3</v>
      </c>
      <c r="I39" s="9">
        <f t="shared" si="7"/>
        <v>10</v>
      </c>
      <c r="J39" s="9">
        <f t="shared" si="7"/>
        <v>17</v>
      </c>
      <c r="K39" s="9">
        <f t="shared" si="7"/>
        <v>24</v>
      </c>
      <c r="L39" s="9">
        <f t="shared" si="7"/>
        <v>31</v>
      </c>
      <c r="M39" s="9">
        <f t="shared" si="7"/>
        <v>7</v>
      </c>
      <c r="N39" s="9">
        <f t="shared" si="7"/>
        <v>14</v>
      </c>
      <c r="O39" s="9">
        <f t="shared" si="7"/>
        <v>21</v>
      </c>
      <c r="P39" s="9">
        <f t="shared" si="7"/>
        <v>28</v>
      </c>
      <c r="Q39" s="9">
        <f t="shared" si="8"/>
        <v>5</v>
      </c>
      <c r="R39" s="9">
        <f t="shared" si="8"/>
        <v>12</v>
      </c>
      <c r="S39" s="9">
        <f t="shared" si="8"/>
        <v>19</v>
      </c>
      <c r="T39" s="9">
        <f t="shared" si="8"/>
        <v>26</v>
      </c>
      <c r="U39" s="9">
        <f>U38+1</f>
        <v>2</v>
      </c>
      <c r="V39" s="9">
        <f t="shared" si="8"/>
        <v>9</v>
      </c>
      <c r="W39" s="9">
        <f t="shared" si="8"/>
        <v>16</v>
      </c>
      <c r="X39" s="9">
        <f t="shared" si="8"/>
        <v>23</v>
      </c>
      <c r="Y39" s="9">
        <f t="shared" si="8"/>
        <v>30</v>
      </c>
      <c r="Z39" s="31">
        <f t="shared" si="9"/>
        <v>7</v>
      </c>
      <c r="AA39" s="214">
        <f t="shared" si="9"/>
        <v>14</v>
      </c>
      <c r="AB39" s="214">
        <f t="shared" si="9"/>
        <v>21</v>
      </c>
      <c r="AC39" s="31">
        <f t="shared" si="10"/>
        <v>28</v>
      </c>
      <c r="AD39" s="214">
        <f t="shared" si="10"/>
        <v>4</v>
      </c>
      <c r="AE39" s="214">
        <f t="shared" si="10"/>
        <v>11</v>
      </c>
      <c r="AF39" s="214">
        <f t="shared" si="10"/>
        <v>18</v>
      </c>
      <c r="AG39" s="214">
        <f t="shared" si="10"/>
        <v>25</v>
      </c>
    </row>
    <row r="40" spans="1:170" ht="15.75" x14ac:dyDescent="0.25">
      <c r="A40" s="651"/>
      <c r="B40" s="650"/>
      <c r="C40" s="2" t="s">
        <v>46</v>
      </c>
      <c r="D40" s="9">
        <f t="shared" si="7"/>
        <v>4</v>
      </c>
      <c r="E40" s="9">
        <f t="shared" si="7"/>
        <v>11</v>
      </c>
      <c r="F40" s="9">
        <f t="shared" si="7"/>
        <v>18</v>
      </c>
      <c r="G40" s="9">
        <f t="shared" si="7"/>
        <v>25</v>
      </c>
      <c r="H40" s="9">
        <f t="shared" si="7"/>
        <v>4</v>
      </c>
      <c r="I40" s="9">
        <f t="shared" si="7"/>
        <v>11</v>
      </c>
      <c r="J40" s="9">
        <f t="shared" si="7"/>
        <v>18</v>
      </c>
      <c r="K40" s="9">
        <f t="shared" si="7"/>
        <v>25</v>
      </c>
      <c r="L40" s="9">
        <v>1</v>
      </c>
      <c r="M40" s="9">
        <f t="shared" si="7"/>
        <v>8</v>
      </c>
      <c r="N40" s="9">
        <f t="shared" si="7"/>
        <v>15</v>
      </c>
      <c r="O40" s="9">
        <f t="shared" si="7"/>
        <v>22</v>
      </c>
      <c r="P40" s="9">
        <f t="shared" si="7"/>
        <v>29</v>
      </c>
      <c r="Q40" s="9">
        <f t="shared" si="8"/>
        <v>6</v>
      </c>
      <c r="R40" s="9">
        <f t="shared" si="8"/>
        <v>13</v>
      </c>
      <c r="S40" s="9">
        <f t="shared" si="8"/>
        <v>20</v>
      </c>
      <c r="T40" s="9">
        <f t="shared" si="8"/>
        <v>27</v>
      </c>
      <c r="U40" s="9">
        <f t="shared" si="8"/>
        <v>3</v>
      </c>
      <c r="V40" s="9">
        <f t="shared" si="8"/>
        <v>10</v>
      </c>
      <c r="W40" s="9">
        <f t="shared" si="8"/>
        <v>17</v>
      </c>
      <c r="X40" s="9">
        <f t="shared" si="8"/>
        <v>24</v>
      </c>
      <c r="Y40" s="9">
        <v>1</v>
      </c>
      <c r="Z40" s="31">
        <f t="shared" si="9"/>
        <v>8</v>
      </c>
      <c r="AA40" s="214">
        <f t="shared" si="9"/>
        <v>15</v>
      </c>
      <c r="AB40" s="214">
        <f t="shared" si="9"/>
        <v>22</v>
      </c>
      <c r="AC40" s="31">
        <f t="shared" si="10"/>
        <v>29</v>
      </c>
      <c r="AD40" s="214">
        <f t="shared" si="10"/>
        <v>5</v>
      </c>
      <c r="AE40" s="214">
        <f t="shared" si="10"/>
        <v>12</v>
      </c>
      <c r="AF40" s="214">
        <f t="shared" si="10"/>
        <v>19</v>
      </c>
      <c r="AG40" s="214">
        <f t="shared" si="10"/>
        <v>26</v>
      </c>
    </row>
    <row r="41" spans="1:170" ht="15.75" x14ac:dyDescent="0.25">
      <c r="A41" s="651"/>
      <c r="B41" s="650"/>
      <c r="C41" s="2" t="s">
        <v>47</v>
      </c>
      <c r="D41" s="9">
        <f t="shared" si="7"/>
        <v>5</v>
      </c>
      <c r="E41" s="9">
        <f t="shared" si="7"/>
        <v>12</v>
      </c>
      <c r="F41" s="9">
        <f t="shared" si="7"/>
        <v>19</v>
      </c>
      <c r="G41" s="9">
        <f t="shared" si="7"/>
        <v>26</v>
      </c>
      <c r="H41" s="9">
        <f t="shared" si="7"/>
        <v>5</v>
      </c>
      <c r="I41" s="9">
        <f t="shared" si="7"/>
        <v>12</v>
      </c>
      <c r="J41" s="9">
        <f t="shared" si="7"/>
        <v>19</v>
      </c>
      <c r="K41" s="9">
        <f t="shared" si="7"/>
        <v>26</v>
      </c>
      <c r="L41" s="9">
        <f>L40+1</f>
        <v>2</v>
      </c>
      <c r="M41" s="9">
        <f t="shared" si="7"/>
        <v>9</v>
      </c>
      <c r="N41" s="9">
        <f t="shared" si="7"/>
        <v>16</v>
      </c>
      <c r="O41" s="9">
        <f t="shared" si="7"/>
        <v>23</v>
      </c>
      <c r="P41" s="9">
        <f t="shared" si="7"/>
        <v>30</v>
      </c>
      <c r="Q41" s="9">
        <f t="shared" si="8"/>
        <v>7</v>
      </c>
      <c r="R41" s="9">
        <f t="shared" si="8"/>
        <v>14</v>
      </c>
      <c r="S41" s="9">
        <f t="shared" si="8"/>
        <v>21</v>
      </c>
      <c r="T41" s="9">
        <f t="shared" si="8"/>
        <v>28</v>
      </c>
      <c r="U41" s="9">
        <f t="shared" si="8"/>
        <v>4</v>
      </c>
      <c r="V41" s="9">
        <f t="shared" si="8"/>
        <v>11</v>
      </c>
      <c r="W41" s="9">
        <f t="shared" si="8"/>
        <v>18</v>
      </c>
      <c r="X41" s="9">
        <f t="shared" si="8"/>
        <v>25</v>
      </c>
      <c r="Y41" s="9">
        <f>Y40+1</f>
        <v>2</v>
      </c>
      <c r="Z41" s="31">
        <f t="shared" si="9"/>
        <v>9</v>
      </c>
      <c r="AA41" s="214">
        <f t="shared" si="9"/>
        <v>16</v>
      </c>
      <c r="AB41" s="214">
        <f t="shared" si="9"/>
        <v>23</v>
      </c>
      <c r="AC41" s="31">
        <f t="shared" si="10"/>
        <v>30</v>
      </c>
      <c r="AD41" s="214">
        <f t="shared" si="10"/>
        <v>6</v>
      </c>
      <c r="AE41" s="214">
        <f t="shared" si="10"/>
        <v>13</v>
      </c>
      <c r="AF41" s="214">
        <f t="shared" si="10"/>
        <v>20</v>
      </c>
      <c r="AG41" s="214">
        <f t="shared" si="10"/>
        <v>27</v>
      </c>
    </row>
    <row r="42" spans="1:170" ht="15.75" x14ac:dyDescent="0.25">
      <c r="A42" s="651"/>
      <c r="B42" s="650"/>
      <c r="C42" s="2" t="s">
        <v>48</v>
      </c>
      <c r="D42" s="12">
        <f>D41+1</f>
        <v>6</v>
      </c>
      <c r="E42" s="12">
        <f>E41+1</f>
        <v>13</v>
      </c>
      <c r="F42" s="12">
        <f>F41+1</f>
        <v>20</v>
      </c>
      <c r="G42" s="12">
        <v>27</v>
      </c>
      <c r="H42" s="12">
        <f t="shared" si="7"/>
        <v>6</v>
      </c>
      <c r="I42" s="12">
        <f t="shared" si="7"/>
        <v>13</v>
      </c>
      <c r="J42" s="12">
        <f t="shared" si="7"/>
        <v>20</v>
      </c>
      <c r="K42" s="12">
        <f t="shared" si="7"/>
        <v>27</v>
      </c>
      <c r="L42" s="12">
        <f t="shared" si="7"/>
        <v>3</v>
      </c>
      <c r="M42" s="12">
        <f t="shared" si="7"/>
        <v>10</v>
      </c>
      <c r="N42" s="12">
        <f t="shared" si="7"/>
        <v>17</v>
      </c>
      <c r="O42" s="12">
        <f t="shared" si="7"/>
        <v>24</v>
      </c>
      <c r="P42" s="10">
        <v>1</v>
      </c>
      <c r="Q42" s="10">
        <f t="shared" si="8"/>
        <v>8</v>
      </c>
      <c r="R42" s="12">
        <f t="shared" si="8"/>
        <v>15</v>
      </c>
      <c r="S42" s="12">
        <f t="shared" si="8"/>
        <v>22</v>
      </c>
      <c r="T42" s="12">
        <f t="shared" si="8"/>
        <v>29</v>
      </c>
      <c r="U42" s="12">
        <f t="shared" si="8"/>
        <v>5</v>
      </c>
      <c r="V42" s="10">
        <f t="shared" si="8"/>
        <v>12</v>
      </c>
      <c r="W42" s="12">
        <f t="shared" si="8"/>
        <v>19</v>
      </c>
      <c r="X42" s="12">
        <f t="shared" si="8"/>
        <v>26</v>
      </c>
      <c r="Y42" s="12">
        <f t="shared" si="8"/>
        <v>3</v>
      </c>
      <c r="Z42" s="31">
        <f t="shared" si="9"/>
        <v>10</v>
      </c>
      <c r="AA42" s="214">
        <f t="shared" si="9"/>
        <v>17</v>
      </c>
      <c r="AB42" s="214">
        <f t="shared" si="9"/>
        <v>24</v>
      </c>
      <c r="AC42" s="31">
        <f t="shared" si="10"/>
        <v>31</v>
      </c>
      <c r="AD42" s="214">
        <f t="shared" si="10"/>
        <v>7</v>
      </c>
      <c r="AE42" s="214">
        <f t="shared" si="10"/>
        <v>14</v>
      </c>
      <c r="AF42" s="214">
        <f t="shared" si="10"/>
        <v>21</v>
      </c>
      <c r="AG42" s="214">
        <f t="shared" si="10"/>
        <v>28</v>
      </c>
    </row>
    <row r="43" spans="1:170" ht="15.75" x14ac:dyDescent="0.25">
      <c r="A43" s="651"/>
      <c r="B43" s="650"/>
      <c r="C43" s="2" t="s">
        <v>49</v>
      </c>
      <c r="D43" s="12">
        <f t="shared" si="7"/>
        <v>7</v>
      </c>
      <c r="E43" s="12">
        <f t="shared" si="7"/>
        <v>14</v>
      </c>
      <c r="F43" s="12">
        <f t="shared" si="7"/>
        <v>21</v>
      </c>
      <c r="G43" s="12">
        <v>28</v>
      </c>
      <c r="H43" s="12">
        <f t="shared" si="7"/>
        <v>7</v>
      </c>
      <c r="I43" s="12">
        <f t="shared" si="7"/>
        <v>14</v>
      </c>
      <c r="J43" s="12">
        <f t="shared" si="7"/>
        <v>21</v>
      </c>
      <c r="K43" s="12">
        <f t="shared" si="7"/>
        <v>28</v>
      </c>
      <c r="L43" s="12">
        <f t="shared" si="7"/>
        <v>4</v>
      </c>
      <c r="M43" s="12">
        <f t="shared" si="7"/>
        <v>11</v>
      </c>
      <c r="N43" s="12">
        <f t="shared" si="7"/>
        <v>18</v>
      </c>
      <c r="O43" s="12">
        <f t="shared" si="7"/>
        <v>25</v>
      </c>
      <c r="P43" s="10">
        <f>P42+1</f>
        <v>2</v>
      </c>
      <c r="Q43" s="10">
        <f>Q42+1</f>
        <v>9</v>
      </c>
      <c r="R43" s="12">
        <f>R42+1</f>
        <v>16</v>
      </c>
      <c r="S43" s="12">
        <f>S42+1</f>
        <v>23</v>
      </c>
      <c r="T43" s="12">
        <f t="shared" si="8"/>
        <v>30</v>
      </c>
      <c r="U43" s="12">
        <f>U42+1</f>
        <v>6</v>
      </c>
      <c r="V43" s="12">
        <f>V42+1</f>
        <v>13</v>
      </c>
      <c r="W43" s="12">
        <f>W42+1</f>
        <v>20</v>
      </c>
      <c r="X43" s="12">
        <f>X42+1</f>
        <v>27</v>
      </c>
      <c r="Y43" s="12">
        <f>Y42+1</f>
        <v>4</v>
      </c>
      <c r="Z43" s="31">
        <f t="shared" si="9"/>
        <v>11</v>
      </c>
      <c r="AA43" s="214">
        <f t="shared" si="9"/>
        <v>18</v>
      </c>
      <c r="AB43" s="214">
        <f t="shared" si="9"/>
        <v>25</v>
      </c>
      <c r="AC43" s="31">
        <v>1</v>
      </c>
      <c r="AD43" s="214">
        <f t="shared" si="10"/>
        <v>8</v>
      </c>
      <c r="AE43" s="214">
        <f t="shared" si="10"/>
        <v>15</v>
      </c>
      <c r="AF43" s="214">
        <f t="shared" si="10"/>
        <v>22</v>
      </c>
      <c r="AG43" s="214">
        <f t="shared" si="10"/>
        <v>29</v>
      </c>
    </row>
    <row r="44" spans="1:170" ht="17.25" customHeight="1" x14ac:dyDescent="0.25">
      <c r="A44" s="651"/>
      <c r="B44" s="650"/>
      <c r="C44" s="216" t="s">
        <v>52</v>
      </c>
      <c r="D44" s="18">
        <f>Y16+1</f>
        <v>23</v>
      </c>
      <c r="E44" s="18">
        <f>D44+1</f>
        <v>24</v>
      </c>
      <c r="F44" s="18">
        <f t="shared" ref="F44:AG44" si="11">E44+1</f>
        <v>25</v>
      </c>
      <c r="G44" s="18">
        <f t="shared" si="11"/>
        <v>26</v>
      </c>
      <c r="H44" s="18">
        <f t="shared" si="11"/>
        <v>27</v>
      </c>
      <c r="I44" s="18">
        <f t="shared" si="11"/>
        <v>28</v>
      </c>
      <c r="J44" s="18">
        <f t="shared" si="11"/>
        <v>29</v>
      </c>
      <c r="K44" s="18">
        <f t="shared" si="11"/>
        <v>30</v>
      </c>
      <c r="L44" s="18">
        <f t="shared" si="11"/>
        <v>31</v>
      </c>
      <c r="M44" s="18">
        <f t="shared" si="11"/>
        <v>32</v>
      </c>
      <c r="N44" s="18">
        <f t="shared" si="11"/>
        <v>33</v>
      </c>
      <c r="O44" s="18">
        <f t="shared" si="11"/>
        <v>34</v>
      </c>
      <c r="P44" s="18">
        <f t="shared" si="11"/>
        <v>35</v>
      </c>
      <c r="Q44" s="18">
        <f t="shared" si="11"/>
        <v>36</v>
      </c>
      <c r="R44" s="18">
        <f t="shared" si="11"/>
        <v>37</v>
      </c>
      <c r="S44" s="18">
        <f t="shared" si="11"/>
        <v>38</v>
      </c>
      <c r="T44" s="18">
        <f t="shared" si="11"/>
        <v>39</v>
      </c>
      <c r="U44" s="18">
        <f t="shared" si="11"/>
        <v>40</v>
      </c>
      <c r="V44" s="18">
        <f t="shared" si="11"/>
        <v>41</v>
      </c>
      <c r="W44" s="18">
        <f t="shared" si="11"/>
        <v>42</v>
      </c>
      <c r="X44" s="18">
        <f t="shared" si="11"/>
        <v>43</v>
      </c>
      <c r="Y44" s="18">
        <f t="shared" si="11"/>
        <v>44</v>
      </c>
      <c r="Z44" s="45">
        <f t="shared" si="11"/>
        <v>45</v>
      </c>
      <c r="AA44" s="45">
        <f t="shared" si="11"/>
        <v>46</v>
      </c>
      <c r="AB44" s="45">
        <f t="shared" si="11"/>
        <v>47</v>
      </c>
      <c r="AC44" s="45">
        <f t="shared" si="11"/>
        <v>48</v>
      </c>
      <c r="AD44" s="45">
        <f t="shared" si="11"/>
        <v>49</v>
      </c>
      <c r="AE44" s="45">
        <f t="shared" si="11"/>
        <v>50</v>
      </c>
      <c r="AF44" s="45">
        <f t="shared" si="11"/>
        <v>51</v>
      </c>
      <c r="AG44" s="45">
        <f t="shared" si="11"/>
        <v>52</v>
      </c>
    </row>
    <row r="45" spans="1:170" s="210" customFormat="1" ht="49.5" customHeight="1" x14ac:dyDescent="0.25">
      <c r="A45" s="647" t="s">
        <v>24</v>
      </c>
      <c r="B45" s="648" t="s">
        <v>131</v>
      </c>
      <c r="C45" s="648"/>
      <c r="D45" s="9"/>
      <c r="E45" s="9"/>
      <c r="F45" s="9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9"/>
      <c r="W45" s="45"/>
      <c r="X45" s="18"/>
      <c r="Y45" s="2" t="s">
        <v>108</v>
      </c>
      <c r="Z45" s="2" t="s">
        <v>108</v>
      </c>
      <c r="AA45" s="215" t="s">
        <v>108</v>
      </c>
      <c r="AB45" s="215" t="s">
        <v>108</v>
      </c>
      <c r="AC45" s="2" t="s">
        <v>108</v>
      </c>
      <c r="AD45" s="215" t="s">
        <v>108</v>
      </c>
      <c r="AE45" s="215" t="s">
        <v>108</v>
      </c>
      <c r="AF45" s="215" t="s">
        <v>108</v>
      </c>
      <c r="AG45" s="215" t="s">
        <v>108</v>
      </c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</row>
    <row r="46" spans="1:170" s="210" customFormat="1" ht="49.5" customHeight="1" x14ac:dyDescent="0.25">
      <c r="A46" s="647"/>
      <c r="B46" s="648" t="s">
        <v>116</v>
      </c>
      <c r="C46" s="648"/>
      <c r="D46" s="63" t="s">
        <v>109</v>
      </c>
      <c r="E46" s="63" t="s">
        <v>109</v>
      </c>
      <c r="F46" s="9"/>
      <c r="G46" s="9"/>
      <c r="H46" s="9"/>
      <c r="I46" s="9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9"/>
      <c r="W46" s="45"/>
      <c r="X46" s="18"/>
      <c r="Y46" s="2" t="s">
        <v>108</v>
      </c>
      <c r="Z46" s="2" t="s">
        <v>108</v>
      </c>
      <c r="AA46" s="215" t="s">
        <v>108</v>
      </c>
      <c r="AB46" s="215" t="s">
        <v>108</v>
      </c>
      <c r="AC46" s="2" t="s">
        <v>108</v>
      </c>
      <c r="AD46" s="215" t="s">
        <v>108</v>
      </c>
      <c r="AE46" s="215" t="s">
        <v>108</v>
      </c>
      <c r="AF46" s="215" t="s">
        <v>108</v>
      </c>
      <c r="AG46" s="215" t="s">
        <v>108</v>
      </c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</row>
    <row r="47" spans="1:170" s="210" customFormat="1" ht="50.25" customHeight="1" x14ac:dyDescent="0.25">
      <c r="A47" s="647"/>
      <c r="B47" s="648" t="s">
        <v>133</v>
      </c>
      <c r="C47" s="648"/>
      <c r="D47" s="9"/>
      <c r="E47" s="63" t="s">
        <v>109</v>
      </c>
      <c r="F47" s="63" t="s">
        <v>109</v>
      </c>
      <c r="G47" s="9" t="s">
        <v>134</v>
      </c>
      <c r="H47" s="9" t="s">
        <v>134</v>
      </c>
      <c r="I47" s="9" t="s">
        <v>134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9"/>
      <c r="W47" s="45"/>
      <c r="X47" s="18"/>
      <c r="Y47" s="2" t="s">
        <v>108</v>
      </c>
      <c r="Z47" s="2" t="s">
        <v>108</v>
      </c>
      <c r="AA47" s="215" t="s">
        <v>108</v>
      </c>
      <c r="AB47" s="215" t="s">
        <v>108</v>
      </c>
      <c r="AC47" s="2" t="s">
        <v>108</v>
      </c>
      <c r="AD47" s="215" t="s">
        <v>108</v>
      </c>
      <c r="AE47" s="215" t="s">
        <v>108</v>
      </c>
      <c r="AF47" s="215" t="s">
        <v>108</v>
      </c>
      <c r="AG47" s="215" t="s">
        <v>108</v>
      </c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</row>
    <row r="48" spans="1:170" s="210" customFormat="1" ht="50.25" customHeight="1" x14ac:dyDescent="0.25">
      <c r="A48" s="647"/>
      <c r="B48" s="648" t="s">
        <v>117</v>
      </c>
      <c r="C48" s="648"/>
      <c r="D48" s="9"/>
      <c r="E48" s="9"/>
      <c r="F48" s="63" t="s">
        <v>109</v>
      </c>
      <c r="G48" s="63" t="s">
        <v>109</v>
      </c>
      <c r="H48" s="9" t="s">
        <v>134</v>
      </c>
      <c r="I48" s="9" t="s">
        <v>134</v>
      </c>
      <c r="J48" s="9" t="s">
        <v>134</v>
      </c>
      <c r="K48" s="9"/>
      <c r="L48" s="9"/>
      <c r="M48" s="9"/>
      <c r="N48" s="9"/>
      <c r="O48" s="9"/>
      <c r="P48" s="9"/>
      <c r="Q48" s="9"/>
      <c r="R48" s="45"/>
      <c r="S48" s="45"/>
      <c r="T48" s="45"/>
      <c r="U48" s="45"/>
      <c r="V48" s="9"/>
      <c r="W48" s="45"/>
      <c r="X48" s="18"/>
      <c r="Y48" s="2" t="s">
        <v>108</v>
      </c>
      <c r="Z48" s="2" t="s">
        <v>108</v>
      </c>
      <c r="AA48" s="215" t="s">
        <v>108</v>
      </c>
      <c r="AB48" s="215" t="s">
        <v>108</v>
      </c>
      <c r="AC48" s="2" t="s">
        <v>108</v>
      </c>
      <c r="AD48" s="215" t="s">
        <v>108</v>
      </c>
      <c r="AE48" s="215" t="s">
        <v>108</v>
      </c>
      <c r="AF48" s="215" t="s">
        <v>108</v>
      </c>
      <c r="AG48" s="215" t="s">
        <v>108</v>
      </c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2"/>
    </row>
    <row r="49" spans="1:170" s="210" customFormat="1" ht="50.25" customHeight="1" x14ac:dyDescent="0.25">
      <c r="A49" s="647"/>
      <c r="B49" s="648" t="s">
        <v>118</v>
      </c>
      <c r="C49" s="648"/>
      <c r="D49" s="9"/>
      <c r="E49" s="9"/>
      <c r="F49" s="9"/>
      <c r="G49" s="63" t="s">
        <v>109</v>
      </c>
      <c r="H49" s="63" t="s">
        <v>109</v>
      </c>
      <c r="I49" s="9" t="s">
        <v>134</v>
      </c>
      <c r="J49" s="9" t="s">
        <v>134</v>
      </c>
      <c r="K49" s="9" t="s">
        <v>101</v>
      </c>
      <c r="L49" s="9" t="s">
        <v>101</v>
      </c>
      <c r="M49" s="9" t="s">
        <v>101</v>
      </c>
      <c r="N49" s="9" t="s">
        <v>101</v>
      </c>
      <c r="O49" s="9" t="s">
        <v>101</v>
      </c>
      <c r="P49" s="9" t="s">
        <v>101</v>
      </c>
      <c r="Q49" s="9" t="s">
        <v>101</v>
      </c>
      <c r="R49" s="9" t="s">
        <v>101</v>
      </c>
      <c r="S49" s="218"/>
      <c r="T49" s="218"/>
      <c r="U49" s="218"/>
      <c r="V49" s="9"/>
      <c r="W49" s="45"/>
      <c r="X49" s="18"/>
      <c r="Y49" s="2" t="s">
        <v>108</v>
      </c>
      <c r="Z49" s="2" t="s">
        <v>108</v>
      </c>
      <c r="AA49" s="215" t="s">
        <v>108</v>
      </c>
      <c r="AB49" s="215" t="s">
        <v>108</v>
      </c>
      <c r="AC49" s="2" t="s">
        <v>108</v>
      </c>
      <c r="AD49" s="215" t="s">
        <v>108</v>
      </c>
      <c r="AE49" s="215" t="s">
        <v>108</v>
      </c>
      <c r="AF49" s="215" t="s">
        <v>108</v>
      </c>
      <c r="AG49" s="215" t="s">
        <v>108</v>
      </c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</row>
    <row r="50" spans="1:170" s="210" customFormat="1" ht="50.25" customHeight="1" x14ac:dyDescent="0.25">
      <c r="A50" s="647"/>
      <c r="B50" s="648" t="s">
        <v>129</v>
      </c>
      <c r="C50" s="648"/>
      <c r="D50" s="45"/>
      <c r="E50" s="45"/>
      <c r="F50" s="45"/>
      <c r="G50" s="45"/>
      <c r="H50" s="218"/>
      <c r="I50" s="218"/>
      <c r="J50" s="63" t="s">
        <v>109</v>
      </c>
      <c r="K50" s="63" t="s">
        <v>109</v>
      </c>
      <c r="L50" s="9" t="s">
        <v>101</v>
      </c>
      <c r="M50" s="9" t="s">
        <v>101</v>
      </c>
      <c r="N50" s="9" t="s">
        <v>101</v>
      </c>
      <c r="O50" s="63" t="s">
        <v>104</v>
      </c>
      <c r="P50" s="63" t="s">
        <v>104</v>
      </c>
      <c r="Q50" s="63" t="s">
        <v>104</v>
      </c>
      <c r="R50" s="63" t="s">
        <v>104</v>
      </c>
      <c r="S50" s="64" t="s">
        <v>105</v>
      </c>
      <c r="T50" s="64" t="s">
        <v>105</v>
      </c>
      <c r="U50" s="64" t="s">
        <v>105</v>
      </c>
      <c r="V50" s="64" t="s">
        <v>105</v>
      </c>
      <c r="W50" s="65" t="s">
        <v>106</v>
      </c>
      <c r="X50" s="65" t="s">
        <v>106</v>
      </c>
      <c r="Y50" s="62" t="s">
        <v>107</v>
      </c>
      <c r="Z50" s="62" t="s">
        <v>107</v>
      </c>
      <c r="AA50" s="66" t="s">
        <v>107</v>
      </c>
      <c r="AB50" s="215" t="s">
        <v>107</v>
      </c>
      <c r="AC50" s="62" t="s">
        <v>107</v>
      </c>
      <c r="AD50" s="66" t="s">
        <v>107</v>
      </c>
      <c r="AE50" s="215" t="s">
        <v>107</v>
      </c>
      <c r="AF50" s="66" t="s">
        <v>107</v>
      </c>
      <c r="AG50" s="215" t="s">
        <v>107</v>
      </c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2"/>
    </row>
    <row r="51" spans="1:170" s="210" customFormat="1" ht="50.25" customHeight="1" x14ac:dyDescent="0.25">
      <c r="A51" s="654" t="s">
        <v>14</v>
      </c>
      <c r="B51" s="653" t="s">
        <v>119</v>
      </c>
      <c r="C51" s="653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9"/>
      <c r="W51" s="45"/>
      <c r="X51" s="18"/>
      <c r="Y51" s="2" t="s">
        <v>108</v>
      </c>
      <c r="Z51" s="2" t="s">
        <v>108</v>
      </c>
      <c r="AA51" s="215" t="s">
        <v>108</v>
      </c>
      <c r="AB51" s="215" t="s">
        <v>108</v>
      </c>
      <c r="AC51" s="2" t="s">
        <v>108</v>
      </c>
      <c r="AD51" s="215" t="s">
        <v>108</v>
      </c>
      <c r="AE51" s="215" t="s">
        <v>108</v>
      </c>
      <c r="AF51" s="215" t="s">
        <v>108</v>
      </c>
      <c r="AG51" s="215" t="s">
        <v>108</v>
      </c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2"/>
      <c r="EX51" s="212"/>
      <c r="EY51" s="212"/>
      <c r="EZ51" s="212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2"/>
    </row>
    <row r="52" spans="1:170" s="210" customFormat="1" ht="50.25" customHeight="1" x14ac:dyDescent="0.25">
      <c r="A52" s="654"/>
      <c r="B52" s="653" t="s">
        <v>120</v>
      </c>
      <c r="C52" s="653"/>
      <c r="D52" s="63" t="s">
        <v>109</v>
      </c>
      <c r="E52" s="63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9"/>
      <c r="W52" s="45"/>
      <c r="X52" s="18"/>
      <c r="Y52" s="2" t="s">
        <v>108</v>
      </c>
      <c r="Z52" s="2" t="s">
        <v>108</v>
      </c>
      <c r="AA52" s="215" t="s">
        <v>108</v>
      </c>
      <c r="AB52" s="215" t="s">
        <v>108</v>
      </c>
      <c r="AC52" s="2" t="s">
        <v>108</v>
      </c>
      <c r="AD52" s="215" t="s">
        <v>108</v>
      </c>
      <c r="AE52" s="215" t="s">
        <v>108</v>
      </c>
      <c r="AF52" s="215" t="s">
        <v>108</v>
      </c>
      <c r="AG52" s="215" t="s">
        <v>108</v>
      </c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</row>
    <row r="53" spans="1:170" s="210" customFormat="1" ht="50.25" customHeight="1" x14ac:dyDescent="0.25">
      <c r="A53" s="654"/>
      <c r="B53" s="653" t="s">
        <v>121</v>
      </c>
      <c r="C53" s="653"/>
      <c r="D53" s="63" t="s">
        <v>109</v>
      </c>
      <c r="E53" s="63" t="s">
        <v>109</v>
      </c>
      <c r="F53" s="9" t="s">
        <v>134</v>
      </c>
      <c r="G53" s="9" t="s">
        <v>134</v>
      </c>
      <c r="H53" s="9" t="s">
        <v>134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9"/>
      <c r="W53" s="45"/>
      <c r="X53" s="18"/>
      <c r="Y53" s="2" t="s">
        <v>108</v>
      </c>
      <c r="Z53" s="2" t="s">
        <v>108</v>
      </c>
      <c r="AA53" s="215" t="s">
        <v>108</v>
      </c>
      <c r="AB53" s="215" t="s">
        <v>108</v>
      </c>
      <c r="AC53" s="2" t="s">
        <v>108</v>
      </c>
      <c r="AD53" s="215" t="s">
        <v>108</v>
      </c>
      <c r="AE53" s="215" t="s">
        <v>108</v>
      </c>
      <c r="AF53" s="215" t="s">
        <v>108</v>
      </c>
      <c r="AG53" s="215" t="s">
        <v>108</v>
      </c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</row>
    <row r="54" spans="1:170" s="210" customFormat="1" ht="50.25" customHeight="1" x14ac:dyDescent="0.25">
      <c r="A54" s="654"/>
      <c r="B54" s="653" t="s">
        <v>122</v>
      </c>
      <c r="C54" s="653"/>
      <c r="D54" s="45"/>
      <c r="E54" s="63" t="s">
        <v>109</v>
      </c>
      <c r="F54" s="63" t="s">
        <v>109</v>
      </c>
      <c r="G54" s="9" t="s">
        <v>134</v>
      </c>
      <c r="H54" s="9" t="s">
        <v>134</v>
      </c>
      <c r="I54" s="9" t="s">
        <v>134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9"/>
      <c r="W54" s="45"/>
      <c r="X54" s="18"/>
      <c r="Y54" s="2" t="s">
        <v>108</v>
      </c>
      <c r="Z54" s="2" t="s">
        <v>108</v>
      </c>
      <c r="AA54" s="215" t="s">
        <v>108</v>
      </c>
      <c r="AB54" s="215" t="s">
        <v>108</v>
      </c>
      <c r="AC54" s="2" t="s">
        <v>108</v>
      </c>
      <c r="AD54" s="215" t="s">
        <v>108</v>
      </c>
      <c r="AE54" s="215" t="s">
        <v>108</v>
      </c>
      <c r="AF54" s="215" t="s">
        <v>108</v>
      </c>
      <c r="AG54" s="215" t="s">
        <v>108</v>
      </c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</row>
    <row r="55" spans="1:170" s="210" customFormat="1" ht="50.25" customHeight="1" x14ac:dyDescent="0.25">
      <c r="A55" s="654"/>
      <c r="B55" s="653" t="s">
        <v>123</v>
      </c>
      <c r="C55" s="653"/>
      <c r="D55" s="9"/>
      <c r="E55" s="9"/>
      <c r="F55" s="63" t="s">
        <v>109</v>
      </c>
      <c r="G55" s="63" t="s">
        <v>109</v>
      </c>
      <c r="H55" s="9" t="s">
        <v>101</v>
      </c>
      <c r="I55" s="9" t="s">
        <v>101</v>
      </c>
      <c r="J55" s="9" t="s">
        <v>101</v>
      </c>
      <c r="K55" s="9" t="s">
        <v>101</v>
      </c>
      <c r="L55" s="9" t="s">
        <v>101</v>
      </c>
      <c r="M55" s="9" t="s">
        <v>101</v>
      </c>
      <c r="N55" s="9" t="s">
        <v>101</v>
      </c>
      <c r="O55" s="9" t="s">
        <v>101</v>
      </c>
      <c r="P55" s="9"/>
      <c r="Q55" s="9"/>
      <c r="R55" s="9"/>
      <c r="S55" s="45"/>
      <c r="T55" s="45"/>
      <c r="U55" s="45"/>
      <c r="V55" s="9"/>
      <c r="W55" s="45"/>
      <c r="X55" s="18"/>
      <c r="Y55" s="2" t="s">
        <v>108</v>
      </c>
      <c r="Z55" s="2" t="s">
        <v>108</v>
      </c>
      <c r="AA55" s="215" t="s">
        <v>108</v>
      </c>
      <c r="AB55" s="215" t="s">
        <v>108</v>
      </c>
      <c r="AC55" s="2" t="s">
        <v>108</v>
      </c>
      <c r="AD55" s="215" t="s">
        <v>108</v>
      </c>
      <c r="AE55" s="215" t="s">
        <v>108</v>
      </c>
      <c r="AF55" s="215" t="s">
        <v>108</v>
      </c>
      <c r="AG55" s="215" t="s">
        <v>108</v>
      </c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</row>
    <row r="56" spans="1:170" s="210" customFormat="1" ht="50.25" customHeight="1" x14ac:dyDescent="0.25">
      <c r="A56" s="654"/>
      <c r="B56" s="653" t="s">
        <v>124</v>
      </c>
      <c r="C56" s="653"/>
      <c r="D56" s="9"/>
      <c r="E56" s="9"/>
      <c r="F56" s="9"/>
      <c r="G56" s="63" t="s">
        <v>109</v>
      </c>
      <c r="H56" s="63" t="s">
        <v>109</v>
      </c>
      <c r="I56" s="9" t="s">
        <v>101</v>
      </c>
      <c r="J56" s="9" t="s">
        <v>101</v>
      </c>
      <c r="K56" s="9" t="s">
        <v>101</v>
      </c>
      <c r="L56" s="9" t="s">
        <v>101</v>
      </c>
      <c r="M56" s="9" t="s">
        <v>101</v>
      </c>
      <c r="N56" s="9" t="s">
        <v>101</v>
      </c>
      <c r="O56" s="9" t="s">
        <v>101</v>
      </c>
      <c r="P56" s="9" t="s">
        <v>101</v>
      </c>
      <c r="Q56" s="9"/>
      <c r="R56" s="9"/>
      <c r="S56" s="9"/>
      <c r="T56" s="9"/>
      <c r="U56" s="45"/>
      <c r="V56" s="9"/>
      <c r="W56" s="45"/>
      <c r="X56" s="18"/>
      <c r="Y56" s="2" t="s">
        <v>108</v>
      </c>
      <c r="Z56" s="2" t="s">
        <v>108</v>
      </c>
      <c r="AA56" s="215" t="s">
        <v>108</v>
      </c>
      <c r="AB56" s="215" t="s">
        <v>108</v>
      </c>
      <c r="AC56" s="2" t="s">
        <v>108</v>
      </c>
      <c r="AD56" s="215" t="s">
        <v>108</v>
      </c>
      <c r="AE56" s="215" t="s">
        <v>108</v>
      </c>
      <c r="AF56" s="215" t="s">
        <v>108</v>
      </c>
      <c r="AG56" s="215" t="s">
        <v>108</v>
      </c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2"/>
    </row>
    <row r="57" spans="1:170" s="210" customFormat="1" ht="50.25" customHeight="1" x14ac:dyDescent="0.25">
      <c r="A57" s="654"/>
      <c r="B57" s="652" t="s">
        <v>125</v>
      </c>
      <c r="C57" s="652"/>
      <c r="D57" s="63"/>
      <c r="E57" s="63"/>
      <c r="F57" s="9"/>
      <c r="G57" s="9"/>
      <c r="H57" s="63" t="s">
        <v>109</v>
      </c>
      <c r="I57" s="63" t="s">
        <v>109</v>
      </c>
      <c r="J57" s="9" t="s">
        <v>101</v>
      </c>
      <c r="K57" s="9" t="s">
        <v>101</v>
      </c>
      <c r="L57" s="9" t="s">
        <v>101</v>
      </c>
      <c r="M57" s="9" t="s">
        <v>101</v>
      </c>
      <c r="N57" s="9" t="s">
        <v>257</v>
      </c>
      <c r="O57" s="63" t="s">
        <v>104</v>
      </c>
      <c r="P57" s="63" t="s">
        <v>104</v>
      </c>
      <c r="Q57" s="63" t="s">
        <v>104</v>
      </c>
      <c r="R57" s="63" t="s">
        <v>104</v>
      </c>
      <c r="S57" s="64" t="s">
        <v>105</v>
      </c>
      <c r="T57" s="64" t="s">
        <v>105</v>
      </c>
      <c r="U57" s="64" t="s">
        <v>105</v>
      </c>
      <c r="V57" s="64" t="s">
        <v>105</v>
      </c>
      <c r="W57" s="65" t="s">
        <v>106</v>
      </c>
      <c r="X57" s="65" t="s">
        <v>106</v>
      </c>
      <c r="Y57" s="62" t="s">
        <v>107</v>
      </c>
      <c r="Z57" s="62" t="s">
        <v>107</v>
      </c>
      <c r="AA57" s="66" t="s">
        <v>107</v>
      </c>
      <c r="AB57" s="215" t="s">
        <v>107</v>
      </c>
      <c r="AC57" s="62" t="s">
        <v>107</v>
      </c>
      <c r="AD57" s="66" t="s">
        <v>107</v>
      </c>
      <c r="AE57" s="215" t="s">
        <v>107</v>
      </c>
      <c r="AF57" s="66" t="s">
        <v>107</v>
      </c>
      <c r="AG57" s="215" t="s">
        <v>107</v>
      </c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</row>
    <row r="58" spans="1:170" s="210" customFormat="1" ht="50.25" customHeight="1" x14ac:dyDescent="0.25">
      <c r="A58" s="654"/>
      <c r="B58" s="652" t="s">
        <v>126</v>
      </c>
      <c r="C58" s="652"/>
      <c r="D58" s="63"/>
      <c r="E58" s="63"/>
      <c r="F58" s="9"/>
      <c r="G58" s="9"/>
      <c r="H58" s="63"/>
      <c r="I58" s="63" t="s">
        <v>109</v>
      </c>
      <c r="J58" s="63" t="s">
        <v>109</v>
      </c>
      <c r="K58" s="9" t="s">
        <v>101</v>
      </c>
      <c r="L58" s="9" t="s">
        <v>101</v>
      </c>
      <c r="M58" s="9" t="s">
        <v>101</v>
      </c>
      <c r="N58" s="9" t="s">
        <v>257</v>
      </c>
      <c r="O58" s="63" t="s">
        <v>104</v>
      </c>
      <c r="P58" s="63" t="s">
        <v>104</v>
      </c>
      <c r="Q58" s="63" t="s">
        <v>104</v>
      </c>
      <c r="R58" s="63" t="s">
        <v>104</v>
      </c>
      <c r="S58" s="64" t="s">
        <v>105</v>
      </c>
      <c r="T58" s="64" t="s">
        <v>105</v>
      </c>
      <c r="U58" s="64" t="s">
        <v>105</v>
      </c>
      <c r="V58" s="64" t="s">
        <v>105</v>
      </c>
      <c r="W58" s="65" t="s">
        <v>106</v>
      </c>
      <c r="X58" s="65" t="s">
        <v>106</v>
      </c>
      <c r="Y58" s="62" t="s">
        <v>107</v>
      </c>
      <c r="Z58" s="62" t="s">
        <v>107</v>
      </c>
      <c r="AA58" s="66" t="s">
        <v>107</v>
      </c>
      <c r="AB58" s="215" t="s">
        <v>107</v>
      </c>
      <c r="AC58" s="62" t="s">
        <v>107</v>
      </c>
      <c r="AD58" s="66" t="s">
        <v>107</v>
      </c>
      <c r="AE58" s="215" t="s">
        <v>107</v>
      </c>
      <c r="AF58" s="66" t="s">
        <v>107</v>
      </c>
      <c r="AG58" s="215" t="s">
        <v>107</v>
      </c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</row>
    <row r="59" spans="1:170" s="210" customFormat="1" ht="50.25" customHeight="1" x14ac:dyDescent="0.25">
      <c r="A59" s="647" t="s">
        <v>22</v>
      </c>
      <c r="B59" s="652" t="s">
        <v>127</v>
      </c>
      <c r="C59" s="652"/>
      <c r="D59" s="45"/>
      <c r="E59" s="45"/>
      <c r="F59" s="45"/>
      <c r="G59" s="45"/>
      <c r="H59" s="45"/>
      <c r="I59" s="45"/>
      <c r="J59" s="63" t="s">
        <v>109</v>
      </c>
      <c r="K59" s="63" t="s">
        <v>109</v>
      </c>
      <c r="L59" s="9" t="s">
        <v>134</v>
      </c>
      <c r="M59" s="9" t="s">
        <v>134</v>
      </c>
      <c r="N59" s="9" t="s">
        <v>134</v>
      </c>
      <c r="O59" s="9" t="s">
        <v>134</v>
      </c>
      <c r="P59" s="9" t="s">
        <v>134</v>
      </c>
      <c r="Q59" s="9" t="s">
        <v>134</v>
      </c>
      <c r="R59" s="9"/>
      <c r="S59" s="9"/>
      <c r="T59" s="9"/>
      <c r="U59" s="9"/>
      <c r="V59" s="9"/>
      <c r="W59" s="9"/>
      <c r="X59" s="9"/>
      <c r="Y59" s="2" t="s">
        <v>108</v>
      </c>
      <c r="Z59" s="2" t="s">
        <v>108</v>
      </c>
      <c r="AA59" s="215" t="s">
        <v>108</v>
      </c>
      <c r="AB59" s="215" t="s">
        <v>108</v>
      </c>
      <c r="AC59" s="2" t="s">
        <v>108</v>
      </c>
      <c r="AD59" s="215" t="s">
        <v>108</v>
      </c>
      <c r="AE59" s="215" t="s">
        <v>108</v>
      </c>
      <c r="AF59" s="215" t="s">
        <v>108</v>
      </c>
      <c r="AG59" s="215" t="s">
        <v>108</v>
      </c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2"/>
    </row>
    <row r="60" spans="1:170" s="210" customFormat="1" ht="50.25" customHeight="1" x14ac:dyDescent="0.25">
      <c r="A60" s="647"/>
      <c r="B60" s="652" t="s">
        <v>128</v>
      </c>
      <c r="C60" s="652"/>
      <c r="D60" s="45"/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9" t="s">
        <v>101</v>
      </c>
      <c r="L60" s="9" t="s">
        <v>101</v>
      </c>
      <c r="M60" s="63" t="s">
        <v>109</v>
      </c>
      <c r="N60" s="63" t="s">
        <v>109</v>
      </c>
      <c r="O60" s="63" t="s">
        <v>104</v>
      </c>
      <c r="P60" s="63" t="s">
        <v>104</v>
      </c>
      <c r="Q60" s="63" t="s">
        <v>104</v>
      </c>
      <c r="R60" s="63" t="s">
        <v>104</v>
      </c>
      <c r="S60" s="64" t="s">
        <v>105</v>
      </c>
      <c r="T60" s="64" t="s">
        <v>105</v>
      </c>
      <c r="U60" s="64" t="s">
        <v>105</v>
      </c>
      <c r="V60" s="64" t="s">
        <v>105</v>
      </c>
      <c r="W60" s="65" t="s">
        <v>106</v>
      </c>
      <c r="X60" s="65" t="s">
        <v>106</v>
      </c>
      <c r="Y60" s="18" t="s">
        <v>107</v>
      </c>
      <c r="Z60" s="18" t="s">
        <v>107</v>
      </c>
      <c r="AA60" s="18" t="s">
        <v>107</v>
      </c>
      <c r="AB60" s="18" t="s">
        <v>107</v>
      </c>
      <c r="AC60" s="18" t="s">
        <v>107</v>
      </c>
      <c r="AD60" s="18" t="s">
        <v>107</v>
      </c>
      <c r="AE60" s="18" t="s">
        <v>107</v>
      </c>
      <c r="AF60" s="18" t="s">
        <v>107</v>
      </c>
      <c r="AG60" s="18" t="s">
        <v>107</v>
      </c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212"/>
      <c r="EC60" s="212"/>
      <c r="ED60" s="212"/>
      <c r="EE60" s="212"/>
      <c r="EF60" s="212"/>
      <c r="EG60" s="212"/>
      <c r="EH60" s="212"/>
      <c r="EI60" s="212"/>
      <c r="EJ60" s="212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212"/>
      <c r="EW60" s="212"/>
      <c r="EX60" s="212"/>
      <c r="EY60" s="212"/>
      <c r="EZ60" s="212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2"/>
    </row>
    <row r="61" spans="1:170" ht="15.75" customHeight="1" x14ac:dyDescent="0.25"/>
    <row r="62" spans="1:170" s="1" customFormat="1" ht="69" customHeight="1" x14ac:dyDescent="0.25">
      <c r="A62" s="600" t="s">
        <v>186</v>
      </c>
      <c r="B62" s="600"/>
      <c r="C62" s="600"/>
      <c r="D62" s="600"/>
      <c r="E62" s="600"/>
      <c r="F62" s="600"/>
      <c r="G62" s="600"/>
      <c r="H62" s="600"/>
      <c r="I62" s="600"/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0"/>
      <c r="X62" s="600"/>
      <c r="Y62" s="600"/>
    </row>
  </sheetData>
  <mergeCells count="65">
    <mergeCell ref="A62:Y62"/>
    <mergeCell ref="B48:C48"/>
    <mergeCell ref="B50:C50"/>
    <mergeCell ref="B58:C58"/>
    <mergeCell ref="B59:C59"/>
    <mergeCell ref="B60:C60"/>
    <mergeCell ref="A59:A60"/>
    <mergeCell ref="B53:C53"/>
    <mergeCell ref="B54:C54"/>
    <mergeCell ref="B55:C55"/>
    <mergeCell ref="B56:C56"/>
    <mergeCell ref="A51:A58"/>
    <mergeCell ref="B51:C51"/>
    <mergeCell ref="B52:C52"/>
    <mergeCell ref="B57:C57"/>
    <mergeCell ref="AD36:AG36"/>
    <mergeCell ref="B37:B44"/>
    <mergeCell ref="B49:C49"/>
    <mergeCell ref="A35:W35"/>
    <mergeCell ref="A36:A44"/>
    <mergeCell ref="B36:C36"/>
    <mergeCell ref="D36:G36"/>
    <mergeCell ref="H36:L36"/>
    <mergeCell ref="M36:P36"/>
    <mergeCell ref="Q36:T36"/>
    <mergeCell ref="A45:A50"/>
    <mergeCell ref="B45:C45"/>
    <mergeCell ref="B47:C47"/>
    <mergeCell ref="U36:X36"/>
    <mergeCell ref="Y36:AC36"/>
    <mergeCell ref="B46:C46"/>
    <mergeCell ref="A31:A32"/>
    <mergeCell ref="B31:C31"/>
    <mergeCell ref="B32:C32"/>
    <mergeCell ref="B27:C27"/>
    <mergeCell ref="B28:C28"/>
    <mergeCell ref="B29:C29"/>
    <mergeCell ref="B30:C30"/>
    <mergeCell ref="A23:A30"/>
    <mergeCell ref="B23:C23"/>
    <mergeCell ref="B24:C24"/>
    <mergeCell ref="B25:C25"/>
    <mergeCell ref="B26:C26"/>
    <mergeCell ref="A17:A22"/>
    <mergeCell ref="B17:C17"/>
    <mergeCell ref="B18:C18"/>
    <mergeCell ref="V8:Y8"/>
    <mergeCell ref="B9:B16"/>
    <mergeCell ref="A8:A16"/>
    <mergeCell ref="B8:C8"/>
    <mergeCell ref="D8:G8"/>
    <mergeCell ref="H8:L8"/>
    <mergeCell ref="M8:P8"/>
    <mergeCell ref="Q8:U8"/>
    <mergeCell ref="B19:C19"/>
    <mergeCell ref="B20:C20"/>
    <mergeCell ref="B22:C22"/>
    <mergeCell ref="B21:C21"/>
    <mergeCell ref="A1:W1"/>
    <mergeCell ref="A7:W7"/>
    <mergeCell ref="A2:W2"/>
    <mergeCell ref="A3:W3"/>
    <mergeCell ref="A4:W4"/>
    <mergeCell ref="A5:W5"/>
    <mergeCell ref="A6:W6"/>
  </mergeCells>
  <pageMargins left="0.11811023622047245" right="0.11811023622047245" top="0.35433070866141736" bottom="0.35433070866141736" header="0.31496062992125984" footer="0.31496062992125984"/>
  <pageSetup paperSize="8" scal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 очного отделения</vt:lpstr>
      <vt:lpstr>загрузка мастеров</vt:lpstr>
      <vt:lpstr>график заочного отделения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2020-06-12T14:26:07Z</dcterms:modified>
</cp:coreProperties>
</file>